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Quotes" sheetId="2" state="visible" r:id="rId4"/>
    <sheet name="Dashboard" sheetId="3" state="visible" r:id="rId5"/>
    <sheet name="Settings" sheetId="4" state="visible" r:id="rId6"/>
  </sheets>
  <definedNames>
    <definedName function="false" hidden="false" localSheetId="1" name="_xlnm.Print_Titles" vbProcedure="false">Quotes!$1:$1</definedName>
    <definedName function="false" hidden="true" localSheetId="1" name="_xlnm._FilterDatabase" vbProcedure="false">Quotes!$A$1:$Q$1001</definedName>
    <definedName function="false" hidden="false" name="ReasonList" vbProcedure="false">Settings!$F$9:$F$30</definedName>
    <definedName function="false" hidden="false" name="ServiceList" vbProcedure="false">Settings!$D$9:$D$30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<sst xmlns="http://schemas.openxmlformats.org/spreadsheetml/2006/main" count="118" uniqueCount="102">
  <si>
    <t xml:space="preserve">QUOTE TRACKER</t>
  </si>
  <si>
    <t xml:space="preserve">Every quote you send, what it's worth, and which ones need chasing today.</t>
  </si>
  <si>
    <t xml:space="preserve">HOW TO USE IT</t>
  </si>
  <si>
    <t xml:space="preserve">1. Settings: set how long your quotes are valid (30 days is common), and list the services you quote for.</t>
  </si>
  <si>
    <t xml:space="preserve">2. Quotes: one row per quote. Fill in the dark-blue columns - the grey ones work themselves out.</t>
  </si>
  <si>
    <t xml:space="preserve">3. Status: Draft until you send it, then Sent. When the client decides, change it to Won or Lost and add the date (and the reason if lost).</t>
  </si>
  <si>
    <t xml:space="preserve">4. Set a Next follow-up date every time you chase. The 'What to do' column tells you who needs a nudge.</t>
  </si>
  <si>
    <t xml:space="preserve">5. Rows 2-9 are samples, dated around today so you can see every state. Delete them when you start.</t>
  </si>
  <si>
    <t xml:space="preserve">WHAT TO DO - WHAT IT MEANS</t>
  </si>
  <si>
    <t xml:space="preserve">Follow-up overdue (red) - you planned to chase and haven't</t>
  </si>
  <si>
    <t xml:space="preserve">Expired - chase or close (red) - past its valid date and still open</t>
  </si>
  <si>
    <t xml:space="preserve">Follow up today / Expiring soon (amber) - act today</t>
  </si>
  <si>
    <t xml:space="preserve">Chase - no follow-up set (orange) - sent a few days ago and nothing planned. These are the quotes that quietly die.</t>
  </si>
  <si>
    <t xml:space="preserve">Waiting - nothing to do yet</t>
  </si>
  <si>
    <t xml:space="preserve">THE NUMBERS</t>
  </si>
  <si>
    <t xml:space="preserve">Win rate = quotes won / quotes decided (won + lost). Open quotes don't count either way. Some CRMs divide by every quote sent instead, which gives a lower number - compare like with like.</t>
  </si>
  <si>
    <t xml:space="preserve">Win rate by value = value won / value decided - tells you if you're winning the big ones or only the small ones.</t>
  </si>
  <si>
    <t xml:space="preserve">GOOGLE SHEETS</t>
  </si>
  <si>
    <t xml:space="preserve">Upload to Google Drive &gt; right-click &gt; Open with &gt; Google Sheets &gt; File &gt; Save as Google Sheets. Everything carries over.</t>
  </si>
  <si>
    <t xml:space="preserve">Next step after a win: track the job's costs in the Job Costing template and the payment in the Invoice Tracker - both on katalaga.com/tools.</t>
  </si>
  <si>
    <t xml:space="preserve">Free template from katalaga.com/tools</t>
  </si>
  <si>
    <t xml:space="preserve">Quote #</t>
  </si>
  <si>
    <t xml:space="preserve">Client</t>
  </si>
  <si>
    <t xml:space="preserve">Service</t>
  </si>
  <si>
    <t xml:space="preserve">Quote value</t>
  </si>
  <si>
    <t xml:space="preserve">Status</t>
  </si>
  <si>
    <t xml:space="preserve">What to do</t>
  </si>
  <si>
    <t xml:space="preserve">Date sent</t>
  </si>
  <si>
    <t xml:space="preserve">Next follow-up</t>
  </si>
  <si>
    <t xml:space="preserve">Expires</t>
  </si>
  <si>
    <t xml:space="preserve">Days valid</t>
  </si>
  <si>
    <t xml:space="preserve">Days open</t>
  </si>
  <si>
    <t xml:space="preserve">Decided on</t>
  </si>
  <si>
    <t xml:space="preserve">Won value</t>
  </si>
  <si>
    <t xml:space="preserve">Lost reason</t>
  </si>
  <si>
    <t xml:space="preserve">Contact</t>
  </si>
  <si>
    <t xml:space="preserve">Notes</t>
  </si>
  <si>
    <t xml:space="preserve">Check</t>
  </si>
  <si>
    <t xml:space="preserve">Q-101</t>
  </si>
  <si>
    <t xml:space="preserve">Brightside Cafe (sample)</t>
  </si>
  <si>
    <t xml:space="preserve">Website build</t>
  </si>
  <si>
    <t xml:space="preserve">Won</t>
  </si>
  <si>
    <t xml:space="preserve">hello@example.com</t>
  </si>
  <si>
    <t xml:space="preserve">Samples: delete rows 2-9 when you start</t>
  </si>
  <si>
    <t xml:space="preserve">Q-102</t>
  </si>
  <si>
    <t xml:space="preserve">Northwind Ltd (sample)</t>
  </si>
  <si>
    <t xml:space="preserve">SEO</t>
  </si>
  <si>
    <t xml:space="preserve">Sent</t>
  </si>
  <si>
    <t xml:space="preserve">ops@example.com</t>
  </si>
  <si>
    <t xml:space="preserve">Won value can differ from the quote - e.g. after a discount</t>
  </si>
  <si>
    <t xml:space="preserve">Q-103</t>
  </si>
  <si>
    <t xml:space="preserve">Kato Logistics (sample)</t>
  </si>
  <si>
    <t xml:space="preserve">Google Ads</t>
  </si>
  <si>
    <t xml:space="preserve">finance@example.com</t>
  </si>
  <si>
    <t xml:space="preserve">Q-104</t>
  </si>
  <si>
    <t xml:space="preserve">Lumen Studio (sample)</t>
  </si>
  <si>
    <t xml:space="preserve">Shopify setup</t>
  </si>
  <si>
    <t xml:space="preserve">studio@example.com</t>
  </si>
  <si>
    <t xml:space="preserve">Q-105</t>
  </si>
  <si>
    <t xml:space="preserve">Oak St Dental (sample)</t>
  </si>
  <si>
    <t xml:space="preserve">Maintenance</t>
  </si>
  <si>
    <t xml:space="preserve">admin@example.com</t>
  </si>
  <si>
    <t xml:space="preserve">Q-106</t>
  </si>
  <si>
    <t xml:space="preserve">Greenway Estates (sample)</t>
  </si>
  <si>
    <t xml:space="preserve">Lost</t>
  </si>
  <si>
    <t xml:space="preserve">Went with a competitor</t>
  </si>
  <si>
    <t xml:space="preserve">info@example.com</t>
  </si>
  <si>
    <t xml:space="preserve">Q-107</t>
  </si>
  <si>
    <t xml:space="preserve">Riverside Gym (sample)</t>
  </si>
  <si>
    <t xml:space="preserve">team@example.com</t>
  </si>
  <si>
    <t xml:space="preserve">Q-108</t>
  </si>
  <si>
    <t xml:space="preserve">Mama's Kitchen (sample)</t>
  </si>
  <si>
    <t xml:space="preserve">Draft</t>
  </si>
  <si>
    <t xml:space="preserve">QUOTE DASHBOARD</t>
  </si>
  <si>
    <t xml:space="preserve">Open quotes (sent, not decided)</t>
  </si>
  <si>
    <t xml:space="preserve">Value of open quotes</t>
  </si>
  <si>
    <t xml:space="preserve">Win rate (won / decided)</t>
  </si>
  <si>
    <t xml:space="preserve">Win rate by value</t>
  </si>
  <si>
    <t xml:space="preserve">Need action today</t>
  </si>
  <si>
    <t xml:space="preserve">Average days to a decision</t>
  </si>
  <si>
    <t xml:space="preserve">Won this year</t>
  </si>
  <si>
    <t xml:space="preserve">Average quote value</t>
  </si>
  <si>
    <t xml:space="preserve">Win rate counts only decided quotes (won + lost). Value won uses the 'Won value' column when you fill it in, otherwise the quote value.</t>
  </si>
  <si>
    <t xml:space="preserve">By service</t>
  </si>
  <si>
    <t xml:space="preserve">Win rate</t>
  </si>
  <si>
    <t xml:space="preserve">Why quotes are lost</t>
  </si>
  <si>
    <t xml:space="preserve">Quotes</t>
  </si>
  <si>
    <t xml:space="preserve">Value lost</t>
  </si>
  <si>
    <t xml:space="preserve">SETTINGS</t>
  </si>
  <si>
    <t xml:space="preserve">Days a quote stays valid (default)</t>
  </si>
  <si>
    <t xml:space="preserve">Days before expiry to warn you</t>
  </si>
  <si>
    <t xml:space="preserve">Chase a sent quote after (days)</t>
  </si>
  <si>
    <t xml:space="preserve">There's no fixed legal period for how long a quote is valid - 30 days is common practice. Say it on the quote itself.</t>
  </si>
  <si>
    <t xml:space="preserve">Services you quote for</t>
  </si>
  <si>
    <t xml:space="preserve">Reasons quotes are lost</t>
  </si>
  <si>
    <t xml:space="preserve">Price too high</t>
  </si>
  <si>
    <t xml:space="preserve">Timing / not now</t>
  </si>
  <si>
    <t xml:space="preserve">No response</t>
  </si>
  <si>
    <t xml:space="preserve">Scope changed</t>
  </si>
  <si>
    <t xml:space="preserve">Other</t>
  </si>
  <si>
    <t xml:space="preserve">Did it themselves</t>
  </si>
  <si>
    <t xml:space="preserve">Rename or add services and reasons in the yellow cells.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</si>
</sst>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\-#,##0.00;\-"/>
    <numFmt numFmtId="166" formatCode="d\ mmm\ yyyy"/>
    <numFmt numFmtId="167" formatCode="0"/>
    <numFmt numFmtId="168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11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E7D6B"/>
      <name val="Arial"/>
      <family val="0"/>
      <charset val="1"/>
    </font>
    <font>
      <i val="true"/>
      <sz val="9"/>
      <color rgb="FF595959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4"/>
      <color rgb="FF1F4E79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595959"/>
        <bgColor rgb="FF1F4E79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4B6B6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b val="1"/>
        <color rgb="FF9C0006"/>
      </font>
      <fill>
        <patternFill>
          <bgColor rgb="FFF4B6B6"/>
        </patternFill>
      </fill>
    </dxf>
    <dxf>
      <font>
        <b val="1"/>
      </font>
      <fill>
        <patternFill>
          <bgColor rgb="FFFFE699"/>
        </patternFill>
      </fill>
    </dxf>
    <dxf>
      <font>
        <b val="1"/>
      </font>
      <fill>
        <patternFill>
          <bgColor rgb="FFFCE4D6"/>
        </patternFill>
      </fill>
    </dxf>
    <dxf>
      <font>
        <b val="1"/>
        <color rgb="FF2E7D32"/>
      </font>
      <fill>
        <patternFill>
          <bgColor rgb="FFD9EAD3"/>
        </patternFill>
      </fill>
    </dxf>
    <dxf>
      <font>
        <color rgb="FFA6A6A6"/>
      </font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2E7D3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4D6"/>
      <rgbColor rgb="FFD9EAD3"/>
      <rgbColor rgb="FFFFE6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2E7D6B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atalaga.com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6B"/>
    <pageSetUpPr fitToPage="false"/>
  </sheetPr>
  <dimension ref="B2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23.8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3" t="s">
        <v>18</v>
      </c>
    </row>
    <row r="25" customFormat="false" ht="15" hidden="false" customHeight="false" outlineLevel="0" collapsed="false">
      <c r="B25" s="3"/>
    </row>
    <row r="26" customFormat="false" ht="15" hidden="false" customHeight="false" outlineLevel="0" collapsed="false">
      <c r="B26" s="5" t="s">
        <v>19</v>
      </c>
    </row>
    <row r="27" customFormat="false" ht="15" hidden="false" customHeight="false" outlineLevel="0" collapsed="false">
      <c r="B27" s="6" t="s">
        <v>20</v>
      </c>
    </row>
  </sheetData>
  <hyperlinks>
    <hyperlink ref="B27" r:id="rId1" display="Free template from katalaga.com/tool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A1:Q1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20"/>
    <col collapsed="false" customWidth="true" hidden="false" outlineLevel="0" max="9" min="7" style="0" width="12"/>
    <col collapsed="false" customWidth="true" hidden="false" outlineLevel="0" max="11" min="10" style="0" width="7"/>
    <col collapsed="false" customWidth="true" hidden="false" outlineLevel="0" max="13" min="12" style="0" width="12"/>
    <col collapsed="false" customWidth="true" hidden="false" outlineLevel="0" max="14" min="14" style="0" width="20"/>
    <col collapsed="false" customWidth="true" hidden="false" outlineLevel="0" max="15" min="15" style="0" width="22"/>
    <col collapsed="false" customWidth="true" hidden="false" outlineLevel="0" max="16" min="16" style="0" width="28"/>
    <col collapsed="false" customWidth="true" hidden="false" outlineLevel="0" max="17" min="17" style="0" width="22"/>
  </cols>
  <sheetData>
    <row r="1" customFormat="false" ht="30" hidden="false" customHeight="true" outlineLevel="0" collapsed="false">
      <c r="A1" s="7" t="s">
        <v>21</v>
      </c>
      <c r="B1" s="7" t="s">
        <v>22</v>
      </c>
      <c r="C1" s="7" t="s">
        <v>23</v>
      </c>
      <c r="D1" s="7" t="s">
        <v>24</v>
      </c>
      <c r="E1" s="7" t="s">
        <v>25</v>
      </c>
      <c r="F1" s="8" t="s">
        <v>26</v>
      </c>
      <c r="G1" s="7" t="s">
        <v>27</v>
      </c>
      <c r="H1" s="7" t="s">
        <v>28</v>
      </c>
      <c r="I1" s="8" t="s">
        <v>29</v>
      </c>
      <c r="J1" s="7" t="s">
        <v>30</v>
      </c>
      <c r="K1" s="8" t="s">
        <v>31</v>
      </c>
      <c r="L1" s="7" t="s">
        <v>32</v>
      </c>
      <c r="M1" s="7" t="s">
        <v>33</v>
      </c>
      <c r="N1" s="7" t="s">
        <v>34</v>
      </c>
      <c r="O1" s="7" t="s">
        <v>35</v>
      </c>
      <c r="P1" s="7" t="s">
        <v>36</v>
      </c>
      <c r="Q1" s="8" t="s">
        <v>37</v>
      </c>
    </row>
    <row r="2" customFormat="false" ht="15" hidden="false" customHeight="false" outlineLevel="0" collapsed="false">
      <c r="A2" s="9" t="s">
        <v>38</v>
      </c>
      <c r="B2" s="9" t="s">
        <v>39</v>
      </c>
      <c r="C2" s="9" t="s">
        <v>40</v>
      </c>
      <c r="D2" s="10" t="n">
        <v>3200</v>
      </c>
      <c r="E2" s="9" t="s">
        <v>41</v>
      </c>
      <c r="F2" s="11" t="str">
        <f aca="true">IF(OR(A2="",E2=""),"",IF(E2="Won","Won",IF(E2="Lost","Lost",IF(E2="Draft","Send it",IF(I2="","Add the date sent",IF(I2&lt;TODAY(),"Expired - chase or close",IF(AND(H2&lt;&gt;"",H2&lt;TODAY()),"Follow-up overdue",IF(H2=TODAY(),"Follow up today",IF(I2-TODAY()&lt;=Settings!$B$4,"Expiring soon",IF(H2="",IF(TODAY()-G2&gt;=Settings!$B$5,"Chase - no follow-up set","Waiting"),"Waiting"))))))))))</f>
        <v>Won</v>
      </c>
      <c r="G2" s="12" t="n">
        <f aca="true">TODAY()-40</f>
        <v>46274</v>
      </c>
      <c r="H2" s="12"/>
      <c r="I2" s="13" t="n">
        <f aca="false">IF(G2="","",G2+IF(J2="",Settings!$B$3,J2))</f>
        <v>46304</v>
      </c>
      <c r="J2" s="14"/>
      <c r="K2" s="15" t="n">
        <f aca="true">IF(G2="","",IF(L2&lt;&gt;"",L2,TODAY())-G2)</f>
        <v>15</v>
      </c>
      <c r="L2" s="12" t="n">
        <f aca="true">TODAY()-25</f>
        <v>46289</v>
      </c>
      <c r="M2" s="10" t="n">
        <v>3000</v>
      </c>
      <c r="N2" s="9"/>
      <c r="O2" s="9" t="s">
        <v>42</v>
      </c>
      <c r="P2" s="9" t="s">
        <v>43</v>
      </c>
      <c r="Q2" s="11" t="str">
        <f aca="false">IF(AND(A2="",B2="",D2="",E2=""),"",IF(D2="","Add the quote value",IF(E2="","Pick a status",IF(AND(E2&lt;&gt;"Draft",G2=""),"Add the date sent",IF(AND(OR(E2="Won",E2="Lost"),L2=""),"Add the date decided",IF(AND(E2="Lost",N2=""),"Add why it was lost",IF(AND(L2&lt;&gt;"",G2&lt;&gt;"",L2&lt;G2),"Decided before it was sent?",IF(AND(E2="Sent",H2&lt;&gt;"",I2&lt;&gt;"",H2&gt;I2),"Follow-up is after it expires",""))))))))</f>
        <v/>
      </c>
    </row>
    <row r="3" customFormat="false" ht="15" hidden="false" customHeight="false" outlineLevel="0" collapsed="false">
      <c r="A3" s="9" t="s">
        <v>44</v>
      </c>
      <c r="B3" s="9" t="s">
        <v>45</v>
      </c>
      <c r="C3" s="9" t="s">
        <v>46</v>
      </c>
      <c r="D3" s="10" t="n">
        <v>1500</v>
      </c>
      <c r="E3" s="9" t="s">
        <v>47</v>
      </c>
      <c r="F3" s="11" t="str">
        <f aca="true">IF(OR(A3="",E3=""),"",IF(E3="Won","Won",IF(E3="Lost","Lost",IF(E3="Draft","Send it",IF(I3="","Add the date sent",IF(I3&lt;TODAY(),"Expired - chase or close",IF(AND(H3&lt;&gt;"",H3&lt;TODAY()),"Follow-up overdue",IF(H3=TODAY(),"Follow up today",IF(I3-TODAY()&lt;=Settings!$B$4,"Expiring soon",IF(H3="",IF(TODAY()-G3&gt;=Settings!$B$5,"Chase - no follow-up set","Waiting"),"Waiting"))))))))))</f>
        <v>Follow-up overdue</v>
      </c>
      <c r="G3" s="12" t="n">
        <f aca="true">TODAY()-9</f>
        <v>46305</v>
      </c>
      <c r="H3" s="12" t="n">
        <f aca="true">TODAY()-2</f>
        <v>46312</v>
      </c>
      <c r="I3" s="13" t="n">
        <f aca="false">IF(G3="","",G3+IF(J3="",Settings!$B$3,J3))</f>
        <v>46335</v>
      </c>
      <c r="J3" s="14"/>
      <c r="K3" s="15" t="n">
        <f aca="true">IF(G3="","",IF(L3&lt;&gt;"",L3,TODAY())-G3)</f>
        <v>9</v>
      </c>
      <c r="L3" s="12"/>
      <c r="M3" s="10"/>
      <c r="N3" s="9"/>
      <c r="O3" s="9" t="s">
        <v>48</v>
      </c>
      <c r="P3" s="9" t="s">
        <v>49</v>
      </c>
      <c r="Q3" s="11" t="str">
        <f aca="false">IF(AND(A3="",B3="",D3="",E3=""),"",IF(D3="","Add the quote value",IF(E3="","Pick a status",IF(AND(E3&lt;&gt;"Draft",G3=""),"Add the date sent",IF(AND(OR(E3="Won",E3="Lost"),L3=""),"Add the date decided",IF(AND(E3="Lost",N3=""),"Add why it was lost",IF(AND(L3&lt;&gt;"",G3&lt;&gt;"",L3&lt;G3),"Decided before it was sent?",IF(AND(E3="Sent",H3&lt;&gt;"",I3&lt;&gt;"",H3&gt;I3),"Follow-up is after it expires",""))))))))</f>
        <v/>
      </c>
    </row>
    <row r="4" customFormat="false" ht="15" hidden="false" customHeight="false" outlineLevel="0" collapsed="false">
      <c r="A4" s="9" t="s">
        <v>50</v>
      </c>
      <c r="B4" s="9" t="s">
        <v>51</v>
      </c>
      <c r="C4" s="9" t="s">
        <v>52</v>
      </c>
      <c r="D4" s="10" t="n">
        <v>900</v>
      </c>
      <c r="E4" s="9" t="s">
        <v>47</v>
      </c>
      <c r="F4" s="11" t="str">
        <f aca="true">IF(OR(A4="",E4=""),"",IF(E4="Won","Won",IF(E4="Lost","Lost",IF(E4="Draft","Send it",IF(I4="","Add the date sent",IF(I4&lt;TODAY(),"Expired - chase or close",IF(AND(H4&lt;&gt;"",H4&lt;TODAY()),"Follow-up overdue",IF(H4=TODAY(),"Follow up today",IF(I4-TODAY()&lt;=Settings!$B$4,"Expiring soon",IF(H4="",IF(TODAY()-G4&gt;=Settings!$B$5,"Chase - no follow-up set","Waiting"),"Waiting"))))))))))</f>
        <v>Follow up today</v>
      </c>
      <c r="G4" s="12" t="n">
        <f aca="true">TODAY()-4</f>
        <v>46310</v>
      </c>
      <c r="H4" s="12" t="n">
        <f aca="true">TODAY()</f>
        <v>46314</v>
      </c>
      <c r="I4" s="13" t="n">
        <f aca="false">IF(G4="","",G4+IF(J4="",Settings!$B$3,J4))</f>
        <v>46340</v>
      </c>
      <c r="J4" s="14"/>
      <c r="K4" s="15" t="n">
        <f aca="true">IF(G4="","",IF(L4&lt;&gt;"",L4,TODAY())-G4)</f>
        <v>4</v>
      </c>
      <c r="L4" s="12"/>
      <c r="M4" s="10"/>
      <c r="N4" s="9"/>
      <c r="O4" s="9" t="s">
        <v>53</v>
      </c>
      <c r="P4" s="9"/>
      <c r="Q4" s="11" t="str">
        <f aca="false">IF(AND(A4="",B4="",D4="",E4=""),"",IF(D4="","Add the quote value",IF(E4="","Pick a status",IF(AND(E4&lt;&gt;"Draft",G4=""),"Add the date sent",IF(AND(OR(E4="Won",E4="Lost"),L4=""),"Add the date decided",IF(AND(E4="Lost",N4=""),"Add why it was lost",IF(AND(L4&lt;&gt;"",G4&lt;&gt;"",L4&lt;G4),"Decided before it was sent?",IF(AND(E4="Sent",H4&lt;&gt;"",I4&lt;&gt;"",H4&gt;I4),"Follow-up is after it expires",""))))))))</f>
        <v/>
      </c>
    </row>
    <row r="5" customFormat="false" ht="15" hidden="false" customHeight="false" outlineLevel="0" collapsed="false">
      <c r="A5" s="9" t="s">
        <v>54</v>
      </c>
      <c r="B5" s="9" t="s">
        <v>55</v>
      </c>
      <c r="C5" s="9" t="s">
        <v>56</v>
      </c>
      <c r="D5" s="10" t="n">
        <v>2400</v>
      </c>
      <c r="E5" s="9" t="s">
        <v>47</v>
      </c>
      <c r="F5" s="11" t="str">
        <f aca="true">IF(OR(A5="",E5=""),"",IF(E5="Won","Won",IF(E5="Lost","Lost",IF(E5="Draft","Send it",IF(I5="","Add the date sent",IF(I5&lt;TODAY(),"Expired - chase or close",IF(AND(H5&lt;&gt;"",H5&lt;TODAY()),"Follow-up overdue",IF(H5=TODAY(),"Follow up today",IF(I5-TODAY()&lt;=Settings!$B$4,"Expiring soon",IF(H5="",IF(TODAY()-G5&gt;=Settings!$B$5,"Chase - no follow-up set","Waiting"),"Waiting"))))))))))</f>
        <v>Expiring soon</v>
      </c>
      <c r="G5" s="12" t="n">
        <f aca="true">TODAY()-26</f>
        <v>46288</v>
      </c>
      <c r="H5" s="12" t="n">
        <f aca="true">TODAY()+2</f>
        <v>46316</v>
      </c>
      <c r="I5" s="13" t="n">
        <f aca="false">IF(G5="","",G5+IF(J5="",Settings!$B$3,J5))</f>
        <v>46318</v>
      </c>
      <c r="J5" s="14"/>
      <c r="K5" s="15" t="n">
        <f aca="true">IF(G5="","",IF(L5&lt;&gt;"",L5,TODAY())-G5)</f>
        <v>26</v>
      </c>
      <c r="L5" s="12"/>
      <c r="M5" s="10"/>
      <c r="N5" s="9"/>
      <c r="O5" s="9" t="s">
        <v>57</v>
      </c>
      <c r="P5" s="9"/>
      <c r="Q5" s="11" t="str">
        <f aca="false">IF(AND(A5="",B5="",D5="",E5=""),"",IF(D5="","Add the quote value",IF(E5="","Pick a status",IF(AND(E5&lt;&gt;"Draft",G5=""),"Add the date sent",IF(AND(OR(E5="Won",E5="Lost"),L5=""),"Add the date decided",IF(AND(E5="Lost",N5=""),"Add why it was lost",IF(AND(L5&lt;&gt;"",G5&lt;&gt;"",L5&lt;G5),"Decided before it was sent?",IF(AND(E5="Sent",H5&lt;&gt;"",I5&lt;&gt;"",H5&gt;I5),"Follow-up is after it expires",""))))))))</f>
        <v/>
      </c>
    </row>
    <row r="6" customFormat="false" ht="15" hidden="false" customHeight="false" outlineLevel="0" collapsed="false">
      <c r="A6" s="9" t="s">
        <v>58</v>
      </c>
      <c r="B6" s="9" t="s">
        <v>59</v>
      </c>
      <c r="C6" s="9" t="s">
        <v>60</v>
      </c>
      <c r="D6" s="10" t="n">
        <v>600</v>
      </c>
      <c r="E6" s="9" t="s">
        <v>47</v>
      </c>
      <c r="F6" s="11" t="str">
        <f aca="true">IF(OR(A6="",E6=""),"",IF(E6="Won","Won",IF(E6="Lost","Lost",IF(E6="Draft","Send it",IF(I6="","Add the date sent",IF(I6&lt;TODAY(),"Expired - chase or close",IF(AND(H6&lt;&gt;"",H6&lt;TODAY()),"Follow-up overdue",IF(H6=TODAY(),"Follow up today",IF(I6-TODAY()&lt;=Settings!$B$4,"Expiring soon",IF(H6="",IF(TODAY()-G6&gt;=Settings!$B$5,"Chase - no follow-up set","Waiting"),"Waiting"))))))))))</f>
        <v>Chase - no follow-up set</v>
      </c>
      <c r="G6" s="12" t="n">
        <f aca="true">TODAY()-6</f>
        <v>46308</v>
      </c>
      <c r="H6" s="12"/>
      <c r="I6" s="13" t="n">
        <f aca="false">IF(G6="","",G6+IF(J6="",Settings!$B$3,J6))</f>
        <v>46338</v>
      </c>
      <c r="J6" s="14"/>
      <c r="K6" s="15" t="n">
        <f aca="true">IF(G6="","",IF(L6&lt;&gt;"",L6,TODAY())-G6)</f>
        <v>6</v>
      </c>
      <c r="L6" s="12"/>
      <c r="M6" s="10"/>
      <c r="N6" s="9"/>
      <c r="O6" s="9" t="s">
        <v>61</v>
      </c>
      <c r="P6" s="9"/>
      <c r="Q6" s="11" t="str">
        <f aca="false">IF(AND(A6="",B6="",D6="",E6=""),"",IF(D6="","Add the quote value",IF(E6="","Pick a status",IF(AND(E6&lt;&gt;"Draft",G6=""),"Add the date sent",IF(AND(OR(E6="Won",E6="Lost"),L6=""),"Add the date decided",IF(AND(E6="Lost",N6=""),"Add why it was lost",IF(AND(L6&lt;&gt;"",G6&lt;&gt;"",L6&lt;G6),"Decided before it was sent?",IF(AND(E6="Sent",H6&lt;&gt;"",I6&lt;&gt;"",H6&gt;I6),"Follow-up is after it expires",""))))))))</f>
        <v/>
      </c>
    </row>
    <row r="7" customFormat="false" ht="15" hidden="false" customHeight="false" outlineLevel="0" collapsed="false">
      <c r="A7" s="9" t="s">
        <v>62</v>
      </c>
      <c r="B7" s="9" t="s">
        <v>63</v>
      </c>
      <c r="C7" s="9" t="s">
        <v>40</v>
      </c>
      <c r="D7" s="10" t="n">
        <v>4800</v>
      </c>
      <c r="E7" s="9" t="s">
        <v>64</v>
      </c>
      <c r="F7" s="11" t="str">
        <f aca="true">IF(OR(A7="",E7=""),"",IF(E7="Won","Won",IF(E7="Lost","Lost",IF(E7="Draft","Send it",IF(I7="","Add the date sent",IF(I7&lt;TODAY(),"Expired - chase or close",IF(AND(H7&lt;&gt;"",H7&lt;TODAY()),"Follow-up overdue",IF(H7=TODAY(),"Follow up today",IF(I7-TODAY()&lt;=Settings!$B$4,"Expiring soon",IF(H7="",IF(TODAY()-G7&gt;=Settings!$B$5,"Chase - no follow-up set","Waiting"),"Waiting"))))))))))</f>
        <v>Lost</v>
      </c>
      <c r="G7" s="12" t="n">
        <f aca="true">TODAY()-50</f>
        <v>46264</v>
      </c>
      <c r="H7" s="12"/>
      <c r="I7" s="13" t="n">
        <f aca="false">IF(G7="","",G7+IF(J7="",Settings!$B$3,J7))</f>
        <v>46294</v>
      </c>
      <c r="J7" s="14"/>
      <c r="K7" s="15" t="n">
        <f aca="true">IF(G7="","",IF(L7&lt;&gt;"",L7,TODAY())-G7)</f>
        <v>20</v>
      </c>
      <c r="L7" s="12" t="n">
        <f aca="true">TODAY()-30</f>
        <v>46284</v>
      </c>
      <c r="M7" s="10"/>
      <c r="N7" s="9" t="s">
        <v>65</v>
      </c>
      <c r="O7" s="9" t="s">
        <v>66</v>
      </c>
      <c r="P7" s="9"/>
      <c r="Q7" s="11" t="str">
        <f aca="false">IF(AND(A7="",B7="",D7="",E7=""),"",IF(D7="","Add the quote value",IF(E7="","Pick a status",IF(AND(E7&lt;&gt;"Draft",G7=""),"Add the date sent",IF(AND(OR(E7="Won",E7="Lost"),L7=""),"Add the date decided",IF(AND(E7="Lost",N7=""),"Add why it was lost",IF(AND(L7&lt;&gt;"",G7&lt;&gt;"",L7&lt;G7),"Decided before it was sent?",IF(AND(E7="Sent",H7&lt;&gt;"",I7&lt;&gt;"",H7&gt;I7),"Follow-up is after it expires",""))))))))</f>
        <v/>
      </c>
    </row>
    <row r="8" customFormat="false" ht="15" hidden="false" customHeight="false" outlineLevel="0" collapsed="false">
      <c r="A8" s="9" t="s">
        <v>67</v>
      </c>
      <c r="B8" s="9" t="s">
        <v>68</v>
      </c>
      <c r="C8" s="9" t="s">
        <v>46</v>
      </c>
      <c r="D8" s="10" t="n">
        <v>1200</v>
      </c>
      <c r="E8" s="9" t="s">
        <v>47</v>
      </c>
      <c r="F8" s="11" t="str">
        <f aca="true">IF(OR(A8="",E8=""),"",IF(E8="Won","Won",IF(E8="Lost","Lost",IF(E8="Draft","Send it",IF(I8="","Add the date sent",IF(I8&lt;TODAY(),"Expired - chase or close",IF(AND(H8&lt;&gt;"",H8&lt;TODAY()),"Follow-up overdue",IF(H8=TODAY(),"Follow up today",IF(I8-TODAY()&lt;=Settings!$B$4,"Expiring soon",IF(H8="",IF(TODAY()-G8&gt;=Settings!$B$5,"Chase - no follow-up set","Waiting"),"Waiting"))))))))))</f>
        <v>Expired - chase or close</v>
      </c>
      <c r="G8" s="12" t="n">
        <f aca="true">TODAY()-45</f>
        <v>46269</v>
      </c>
      <c r="H8" s="12"/>
      <c r="I8" s="13" t="n">
        <f aca="false">IF(G8="","",G8+IF(J8="",Settings!$B$3,J8))</f>
        <v>46299</v>
      </c>
      <c r="J8" s="14"/>
      <c r="K8" s="15" t="n">
        <f aca="true">IF(G8="","",IF(L8&lt;&gt;"",L8,TODAY())-G8)</f>
        <v>45</v>
      </c>
      <c r="L8" s="12"/>
      <c r="M8" s="10"/>
      <c r="N8" s="9"/>
      <c r="O8" s="9" t="s">
        <v>69</v>
      </c>
      <c r="P8" s="9"/>
      <c r="Q8" s="11" t="str">
        <f aca="false">IF(AND(A8="",B8="",D8="",E8=""),"",IF(D8="","Add the quote value",IF(E8="","Pick a status",IF(AND(E8&lt;&gt;"Draft",G8=""),"Add the date sent",IF(AND(OR(E8="Won",E8="Lost"),L8=""),"Add the date decided",IF(AND(E8="Lost",N8=""),"Add why it was lost",IF(AND(L8&lt;&gt;"",G8&lt;&gt;"",L8&lt;G8),"Decided before it was sent?",IF(AND(E8="Sent",H8&lt;&gt;"",I8&lt;&gt;"",H8&gt;I8),"Follow-up is after it expires",""))))))))</f>
        <v/>
      </c>
    </row>
    <row r="9" customFormat="false" ht="15" hidden="false" customHeight="false" outlineLevel="0" collapsed="false">
      <c r="A9" s="9" t="s">
        <v>70</v>
      </c>
      <c r="B9" s="9" t="s">
        <v>71</v>
      </c>
      <c r="C9" s="9" t="s">
        <v>52</v>
      </c>
      <c r="D9" s="10" t="n">
        <v>750</v>
      </c>
      <c r="E9" s="9" t="s">
        <v>72</v>
      </c>
      <c r="F9" s="11" t="str">
        <f aca="true">IF(OR(A9="",E9=""),"",IF(E9="Won","Won",IF(E9="Lost","Lost",IF(E9="Draft","Send it",IF(I9="","Add the date sent",IF(I9&lt;TODAY(),"Expired - chase or close",IF(AND(H9&lt;&gt;"",H9&lt;TODAY()),"Follow-up overdue",IF(H9=TODAY(),"Follow up today",IF(I9-TODAY()&lt;=Settings!$B$4,"Expiring soon",IF(H9="",IF(TODAY()-G9&gt;=Settings!$B$5,"Chase - no follow-up set","Waiting"),"Waiting"))))))))))</f>
        <v>Send it</v>
      </c>
      <c r="G9" s="12"/>
      <c r="H9" s="12"/>
      <c r="I9" s="13" t="str">
        <f aca="false">IF(G9="","",G9+IF(J9="",Settings!$B$3,J9))</f>
        <v/>
      </c>
      <c r="J9" s="14"/>
      <c r="K9" s="15" t="str">
        <f aca="true">IF(G9="","",IF(L9&lt;&gt;"",L9,TODAY())-G9)</f>
        <v/>
      </c>
      <c r="L9" s="12"/>
      <c r="M9" s="10"/>
      <c r="N9" s="9"/>
      <c r="O9" s="9"/>
      <c r="P9" s="9"/>
      <c r="Q9" s="11" t="str">
        <f aca="false">IF(AND(A9="",B9="",D9="",E9=""),"",IF(D9="","Add the quote value",IF(E9="","Pick a status",IF(AND(E9&lt;&gt;"Draft",G9=""),"Add the date sent",IF(AND(OR(E9="Won",E9="Lost"),L9=""),"Add the date decided",IF(AND(E9="Lost",N9=""),"Add why it was lost",IF(AND(L9&lt;&gt;"",G9&lt;&gt;"",L9&lt;G9),"Decided before it was sent?",IF(AND(E9="Sent",H9&lt;&gt;"",I9&lt;&gt;"",H9&gt;I9),"Follow-up is after it expires",""))))))))</f>
        <v/>
      </c>
    </row>
    <row r="10" customFormat="false" ht="15" hidden="false" customHeight="false" outlineLevel="0" collapsed="false">
      <c r="A10" s="9"/>
      <c r="B10" s="9"/>
      <c r="C10" s="9"/>
      <c r="D10" s="10"/>
      <c r="E10" s="9"/>
      <c r="F10" s="11" t="str">
        <f aca="true">IF(OR(A10="",E10=""),"",IF(E10="Won","Won",IF(E10="Lost","Lost",IF(E10="Draft","Send it",IF(I10="","Add the date sent",IF(I10&lt;TODAY(),"Expired - chase or close",IF(AND(H10&lt;&gt;"",H10&lt;TODAY()),"Follow-up overdue",IF(H10=TODAY(),"Follow up today",IF(I10-TODAY()&lt;=Settings!$B$4,"Expiring soon",IF(H10="",IF(TODAY()-G10&gt;=Settings!$B$5,"Chase - no follow-up set","Waiting"),"Waiting"))))))))))</f>
        <v/>
      </c>
      <c r="G10" s="12"/>
      <c r="H10" s="12"/>
      <c r="I10" s="13" t="str">
        <f aca="false">IF(G10="","",G10+IF(J10="",Settings!$B$3,J10))</f>
        <v/>
      </c>
      <c r="J10" s="14"/>
      <c r="K10" s="15" t="str">
        <f aca="true">IF(G10="","",IF(L10&lt;&gt;"",L10,TODAY())-G10)</f>
        <v/>
      </c>
      <c r="L10" s="12"/>
      <c r="M10" s="10"/>
      <c r="N10" s="9"/>
      <c r="O10" s="9"/>
      <c r="P10" s="9"/>
      <c r="Q10" s="11" t="str">
        <f aca="false">IF(AND(A10="",B10="",D10="",E10=""),"",IF(D10="","Add the quote value",IF(E10="","Pick a status",IF(AND(E10&lt;&gt;"Draft",G10=""),"Add the date sent",IF(AND(OR(E10="Won",E10="Lost"),L10=""),"Add the date decided",IF(AND(E10="Lost",N10=""),"Add why it was lost",IF(AND(L10&lt;&gt;"",G10&lt;&gt;"",L10&lt;G10),"Decided before it was sent?",IF(AND(E10="Sent",H10&lt;&gt;"",I10&lt;&gt;"",H10&gt;I10),"Follow-up is after it expires",""))))))))</f>
        <v/>
      </c>
    </row>
    <row r="11" customFormat="false" ht="15" hidden="false" customHeight="false" outlineLevel="0" collapsed="false">
      <c r="A11" s="9"/>
      <c r="B11" s="9"/>
      <c r="C11" s="9"/>
      <c r="D11" s="10"/>
      <c r="E11" s="9"/>
      <c r="F11" s="11" t="str">
        <f aca="true">IF(OR(A11="",E11=""),"",IF(E11="Won","Won",IF(E11="Lost","Lost",IF(E11="Draft","Send it",IF(I11="","Add the date sent",IF(I11&lt;TODAY(),"Expired - chase or close",IF(AND(H11&lt;&gt;"",H11&lt;TODAY()),"Follow-up overdue",IF(H11=TODAY(),"Follow up today",IF(I11-TODAY()&lt;=Settings!$B$4,"Expiring soon",IF(H11="",IF(TODAY()-G11&gt;=Settings!$B$5,"Chase - no follow-up set","Waiting"),"Waiting"))))))))))</f>
        <v/>
      </c>
      <c r="G11" s="12"/>
      <c r="H11" s="12"/>
      <c r="I11" s="13" t="str">
        <f aca="false">IF(G11="","",G11+IF(J11="",Settings!$B$3,J11))</f>
        <v/>
      </c>
      <c r="J11" s="14"/>
      <c r="K11" s="15" t="str">
        <f aca="true">IF(G11="","",IF(L11&lt;&gt;"",L11,TODAY())-G11)</f>
        <v/>
      </c>
      <c r="L11" s="12"/>
      <c r="M11" s="10"/>
      <c r="N11" s="9"/>
      <c r="O11" s="9"/>
      <c r="P11" s="9"/>
      <c r="Q11" s="11" t="str">
        <f aca="false">IF(AND(A11="",B11="",D11="",E11=""),"",IF(D11="","Add the quote value",IF(E11="","Pick a status",IF(AND(E11&lt;&gt;"Draft",G11=""),"Add the date sent",IF(AND(OR(E11="Won",E11="Lost"),L11=""),"Add the date decided",IF(AND(E11="Lost",N11=""),"Add why it was lost",IF(AND(L11&lt;&gt;"",G11&lt;&gt;"",L11&lt;G11),"Decided before it was sent?",IF(AND(E11="Sent",H11&lt;&gt;"",I11&lt;&gt;"",H11&gt;I11),"Follow-up is after it expires",""))))))))</f>
        <v/>
      </c>
    </row>
    <row r="12" customFormat="false" ht="15" hidden="false" customHeight="false" outlineLevel="0" collapsed="false">
      <c r="A12" s="9"/>
      <c r="B12" s="9"/>
      <c r="C12" s="9"/>
      <c r="D12" s="10"/>
      <c r="E12" s="9"/>
      <c r="F12" s="11" t="str">
        <f aca="true">IF(OR(A12="",E12=""),"",IF(E12="Won","Won",IF(E12="Lost","Lost",IF(E12="Draft","Send it",IF(I12="","Add the date sent",IF(I12&lt;TODAY(),"Expired - chase or close",IF(AND(H12&lt;&gt;"",H12&lt;TODAY()),"Follow-up overdue",IF(H12=TODAY(),"Follow up today",IF(I12-TODAY()&lt;=Settings!$B$4,"Expiring soon",IF(H12="",IF(TODAY()-G12&gt;=Settings!$B$5,"Chase - no follow-up set","Waiting"),"Waiting"))))))))))</f>
        <v/>
      </c>
      <c r="G12" s="12"/>
      <c r="H12" s="12"/>
      <c r="I12" s="13" t="str">
        <f aca="false">IF(G12="","",G12+IF(J12="",Settings!$B$3,J12))</f>
        <v/>
      </c>
      <c r="J12" s="14"/>
      <c r="K12" s="15" t="str">
        <f aca="true">IF(G12="","",IF(L12&lt;&gt;"",L12,TODAY())-G12)</f>
        <v/>
      </c>
      <c r="L12" s="12"/>
      <c r="M12" s="10"/>
      <c r="N12" s="9"/>
      <c r="O12" s="9"/>
      <c r="P12" s="9"/>
      <c r="Q12" s="11" t="str">
        <f aca="false">IF(AND(A12="",B12="",D12="",E12=""),"",IF(D12="","Add the quote value",IF(E12="","Pick a status",IF(AND(E12&lt;&gt;"Draft",G12=""),"Add the date sent",IF(AND(OR(E12="Won",E12="Lost"),L12=""),"Add the date decided",IF(AND(E12="Lost",N12=""),"Add why it was lost",IF(AND(L12&lt;&gt;"",G12&lt;&gt;"",L12&lt;G12),"Decided before it was sent?",IF(AND(E12="Sent",H12&lt;&gt;"",I12&lt;&gt;"",H12&gt;I12),"Follow-up is after it expires",""))))))))</f>
        <v/>
      </c>
    </row>
    <row r="13" customFormat="false" ht="15" hidden="false" customHeight="false" outlineLevel="0" collapsed="false">
      <c r="A13" s="9"/>
      <c r="B13" s="9"/>
      <c r="C13" s="9"/>
      <c r="D13" s="10"/>
      <c r="E13" s="9"/>
      <c r="F13" s="11" t="str">
        <f aca="true">IF(OR(A13="",E13=""),"",IF(E13="Won","Won",IF(E13="Lost","Lost",IF(E13="Draft","Send it",IF(I13="","Add the date sent",IF(I13&lt;TODAY(),"Expired - chase or close",IF(AND(H13&lt;&gt;"",H13&lt;TODAY()),"Follow-up overdue",IF(H13=TODAY(),"Follow up today",IF(I13-TODAY()&lt;=Settings!$B$4,"Expiring soon",IF(H13="",IF(TODAY()-G13&gt;=Settings!$B$5,"Chase - no follow-up set","Waiting"),"Waiting"))))))))))</f>
        <v/>
      </c>
      <c r="G13" s="12"/>
      <c r="H13" s="12"/>
      <c r="I13" s="13" t="str">
        <f aca="false">IF(G13="","",G13+IF(J13="",Settings!$B$3,J13))</f>
        <v/>
      </c>
      <c r="J13" s="14"/>
      <c r="K13" s="15" t="str">
        <f aca="true">IF(G13="","",IF(L13&lt;&gt;"",L13,TODAY())-G13)</f>
        <v/>
      </c>
      <c r="L13" s="12"/>
      <c r="M13" s="10"/>
      <c r="N13" s="9"/>
      <c r="O13" s="9"/>
      <c r="P13" s="9"/>
      <c r="Q13" s="11" t="str">
        <f aca="false">IF(AND(A13="",B13="",D13="",E13=""),"",IF(D13="","Add the quote value",IF(E13="","Pick a status",IF(AND(E13&lt;&gt;"Draft",G13=""),"Add the date sent",IF(AND(OR(E13="Won",E13="Lost"),L13=""),"Add the date decided",IF(AND(E13="Lost",N13=""),"Add why it was lost",IF(AND(L13&lt;&gt;"",G13&lt;&gt;"",L13&lt;G13),"Decided before it was sent?",IF(AND(E13="Sent",H13&lt;&gt;"",I13&lt;&gt;"",H13&gt;I13),"Follow-up is after it expires",""))))))))</f>
        <v/>
      </c>
    </row>
    <row r="14" customFormat="false" ht="15" hidden="false" customHeight="false" outlineLevel="0" collapsed="false">
      <c r="A14" s="9"/>
      <c r="B14" s="9"/>
      <c r="C14" s="9"/>
      <c r="D14" s="10"/>
      <c r="E14" s="9"/>
      <c r="F14" s="11" t="str">
        <f aca="true">IF(OR(A14="",E14=""),"",IF(E14="Won","Won",IF(E14="Lost","Lost",IF(E14="Draft","Send it",IF(I14="","Add the date sent",IF(I14&lt;TODAY(),"Expired - chase or close",IF(AND(H14&lt;&gt;"",H14&lt;TODAY()),"Follow-up overdue",IF(H14=TODAY(),"Follow up today",IF(I14-TODAY()&lt;=Settings!$B$4,"Expiring soon",IF(H14="",IF(TODAY()-G14&gt;=Settings!$B$5,"Chase - no follow-up set","Waiting"),"Waiting"))))))))))</f>
        <v/>
      </c>
      <c r="G14" s="12"/>
      <c r="H14" s="12"/>
      <c r="I14" s="13" t="str">
        <f aca="false">IF(G14="","",G14+IF(J14="",Settings!$B$3,J14))</f>
        <v/>
      </c>
      <c r="J14" s="14"/>
      <c r="K14" s="15" t="str">
        <f aca="true">IF(G14="","",IF(L14&lt;&gt;"",L14,TODAY())-G14)</f>
        <v/>
      </c>
      <c r="L14" s="12"/>
      <c r="M14" s="10"/>
      <c r="N14" s="9"/>
      <c r="O14" s="9"/>
      <c r="P14" s="9"/>
      <c r="Q14" s="11" t="str">
        <f aca="false">IF(AND(A14="",B14="",D14="",E14=""),"",IF(D14="","Add the quote value",IF(E14="","Pick a status",IF(AND(E14&lt;&gt;"Draft",G14=""),"Add the date sent",IF(AND(OR(E14="Won",E14="Lost"),L14=""),"Add the date decided",IF(AND(E14="Lost",N14=""),"Add why it was lost",IF(AND(L14&lt;&gt;"",G14&lt;&gt;"",L14&lt;G14),"Decided before it was sent?",IF(AND(E14="Sent",H14&lt;&gt;"",I14&lt;&gt;"",H14&gt;I14),"Follow-up is after it expires",""))))))))</f>
        <v/>
      </c>
    </row>
    <row r="15" customFormat="false" ht="15" hidden="false" customHeight="false" outlineLevel="0" collapsed="false">
      <c r="A15" s="9"/>
      <c r="B15" s="9"/>
      <c r="C15" s="9"/>
      <c r="D15" s="10"/>
      <c r="E15" s="9"/>
      <c r="F15" s="11" t="str">
        <f aca="true">IF(OR(A15="",E15=""),"",IF(E15="Won","Won",IF(E15="Lost","Lost",IF(E15="Draft","Send it",IF(I15="","Add the date sent",IF(I15&lt;TODAY(),"Expired - chase or close",IF(AND(H15&lt;&gt;"",H15&lt;TODAY()),"Follow-up overdue",IF(H15=TODAY(),"Follow up today",IF(I15-TODAY()&lt;=Settings!$B$4,"Expiring soon",IF(H15="",IF(TODAY()-G15&gt;=Settings!$B$5,"Chase - no follow-up set","Waiting"),"Waiting"))))))))))</f>
        <v/>
      </c>
      <c r="G15" s="12"/>
      <c r="H15" s="12"/>
      <c r="I15" s="13" t="str">
        <f aca="false">IF(G15="","",G15+IF(J15="",Settings!$B$3,J15))</f>
        <v/>
      </c>
      <c r="J15" s="14"/>
      <c r="K15" s="15" t="str">
        <f aca="true">IF(G15="","",IF(L15&lt;&gt;"",L15,TODAY())-G15)</f>
        <v/>
      </c>
      <c r="L15" s="12"/>
      <c r="M15" s="10"/>
      <c r="N15" s="9"/>
      <c r="O15" s="9"/>
      <c r="P15" s="9"/>
      <c r="Q15" s="11" t="str">
        <f aca="false">IF(AND(A15="",B15="",D15="",E15=""),"",IF(D15="","Add the quote value",IF(E15="","Pick a status",IF(AND(E15&lt;&gt;"Draft",G15=""),"Add the date sent",IF(AND(OR(E15="Won",E15="Lost"),L15=""),"Add the date decided",IF(AND(E15="Lost",N15=""),"Add why it was lost",IF(AND(L15&lt;&gt;"",G15&lt;&gt;"",L15&lt;G15),"Decided before it was sent?",IF(AND(E15="Sent",H15&lt;&gt;"",I15&lt;&gt;"",H15&gt;I15),"Follow-up is after it expires",""))))))))</f>
        <v/>
      </c>
    </row>
    <row r="16" customFormat="false" ht="15" hidden="false" customHeight="false" outlineLevel="0" collapsed="false">
      <c r="A16" s="9"/>
      <c r="B16" s="9"/>
      <c r="C16" s="9"/>
      <c r="D16" s="10"/>
      <c r="E16" s="9"/>
      <c r="F16" s="11" t="str">
        <f aca="true">IF(OR(A16="",E16=""),"",IF(E16="Won","Won",IF(E16="Lost","Lost",IF(E16="Draft","Send it",IF(I16="","Add the date sent",IF(I16&lt;TODAY(),"Expired - chase or close",IF(AND(H16&lt;&gt;"",H16&lt;TODAY()),"Follow-up overdue",IF(H16=TODAY(),"Follow up today",IF(I16-TODAY()&lt;=Settings!$B$4,"Expiring soon",IF(H16="",IF(TODAY()-G16&gt;=Settings!$B$5,"Chase - no follow-up set","Waiting"),"Waiting"))))))))))</f>
        <v/>
      </c>
      <c r="G16" s="12"/>
      <c r="H16" s="12"/>
      <c r="I16" s="13" t="str">
        <f aca="false">IF(G16="","",G16+IF(J16="",Settings!$B$3,J16))</f>
        <v/>
      </c>
      <c r="J16" s="14"/>
      <c r="K16" s="15" t="str">
        <f aca="true">IF(G16="","",IF(L16&lt;&gt;"",L16,TODAY())-G16)</f>
        <v/>
      </c>
      <c r="L16" s="12"/>
      <c r="M16" s="10"/>
      <c r="N16" s="9"/>
      <c r="O16" s="9"/>
      <c r="P16" s="9"/>
      <c r="Q16" s="11" t="str">
        <f aca="false">IF(AND(A16="",B16="",D16="",E16=""),"",IF(D16="","Add the quote value",IF(E16="","Pick a status",IF(AND(E16&lt;&gt;"Draft",G16=""),"Add the date sent",IF(AND(OR(E16="Won",E16="Lost"),L16=""),"Add the date decided",IF(AND(E16="Lost",N16=""),"Add why it was lost",IF(AND(L16&lt;&gt;"",G16&lt;&gt;"",L16&lt;G16),"Decided before it was sent?",IF(AND(E16="Sent",H16&lt;&gt;"",I16&lt;&gt;"",H16&gt;I16),"Follow-up is after it expires",""))))))))</f>
        <v/>
      </c>
    </row>
    <row r="17" customFormat="false" ht="15" hidden="false" customHeight="false" outlineLevel="0" collapsed="false">
      <c r="A17" s="9"/>
      <c r="B17" s="9"/>
      <c r="C17" s="9"/>
      <c r="D17" s="10"/>
      <c r="E17" s="9"/>
      <c r="F17" s="11" t="str">
        <f aca="true">IF(OR(A17="",E17=""),"",IF(E17="Won","Won",IF(E17="Lost","Lost",IF(E17="Draft","Send it",IF(I17="","Add the date sent",IF(I17&lt;TODAY(),"Expired - chase or close",IF(AND(H17&lt;&gt;"",H17&lt;TODAY()),"Follow-up overdue",IF(H17=TODAY(),"Follow up today",IF(I17-TODAY()&lt;=Settings!$B$4,"Expiring soon",IF(H17="",IF(TODAY()-G17&gt;=Settings!$B$5,"Chase - no follow-up set","Waiting"),"Waiting"))))))))))</f>
        <v/>
      </c>
      <c r="G17" s="12"/>
      <c r="H17" s="12"/>
      <c r="I17" s="13" t="str">
        <f aca="false">IF(G17="","",G17+IF(J17="",Settings!$B$3,J17))</f>
        <v/>
      </c>
      <c r="J17" s="14"/>
      <c r="K17" s="15" t="str">
        <f aca="true">IF(G17="","",IF(L17&lt;&gt;"",L17,TODAY())-G17)</f>
        <v/>
      </c>
      <c r="L17" s="12"/>
      <c r="M17" s="10"/>
      <c r="N17" s="9"/>
      <c r="O17" s="9"/>
      <c r="P17" s="9"/>
      <c r="Q17" s="11" t="str">
        <f aca="false">IF(AND(A17="",B17="",D17="",E17=""),"",IF(D17="","Add the quote value",IF(E17="","Pick a status",IF(AND(E17&lt;&gt;"Draft",G17=""),"Add the date sent",IF(AND(OR(E17="Won",E17="Lost"),L17=""),"Add the date decided",IF(AND(E17="Lost",N17=""),"Add why it was lost",IF(AND(L17&lt;&gt;"",G17&lt;&gt;"",L17&lt;G17),"Decided before it was sent?",IF(AND(E17="Sent",H17&lt;&gt;"",I17&lt;&gt;"",H17&gt;I17),"Follow-up is after it expires",""))))))))</f>
        <v/>
      </c>
    </row>
    <row r="18" customFormat="false" ht="15" hidden="false" customHeight="false" outlineLevel="0" collapsed="false">
      <c r="A18" s="9"/>
      <c r="B18" s="9"/>
      <c r="C18" s="9"/>
      <c r="D18" s="10"/>
      <c r="E18" s="9"/>
      <c r="F18" s="11" t="str">
        <f aca="true">IF(OR(A18="",E18=""),"",IF(E18="Won","Won",IF(E18="Lost","Lost",IF(E18="Draft","Send it",IF(I18="","Add the date sent",IF(I18&lt;TODAY(),"Expired - chase or close",IF(AND(H18&lt;&gt;"",H18&lt;TODAY()),"Follow-up overdue",IF(H18=TODAY(),"Follow up today",IF(I18-TODAY()&lt;=Settings!$B$4,"Expiring soon",IF(H18="",IF(TODAY()-G18&gt;=Settings!$B$5,"Chase - no follow-up set","Waiting"),"Waiting"))))))))))</f>
        <v/>
      </c>
      <c r="G18" s="12"/>
      <c r="H18" s="12"/>
      <c r="I18" s="13" t="str">
        <f aca="false">IF(G18="","",G18+IF(J18="",Settings!$B$3,J18))</f>
        <v/>
      </c>
      <c r="J18" s="14"/>
      <c r="K18" s="15" t="str">
        <f aca="true">IF(G18="","",IF(L18&lt;&gt;"",L18,TODAY())-G18)</f>
        <v/>
      </c>
      <c r="L18" s="12"/>
      <c r="M18" s="10"/>
      <c r="N18" s="9"/>
      <c r="O18" s="9"/>
      <c r="P18" s="9"/>
      <c r="Q18" s="11" t="str">
        <f aca="false">IF(AND(A18="",B18="",D18="",E18=""),"",IF(D18="","Add the quote value",IF(E18="","Pick a status",IF(AND(E18&lt;&gt;"Draft",G18=""),"Add the date sent",IF(AND(OR(E18="Won",E18="Lost"),L18=""),"Add the date decided",IF(AND(E18="Lost",N18=""),"Add why it was lost",IF(AND(L18&lt;&gt;"",G18&lt;&gt;"",L18&lt;G18),"Decided before it was sent?",IF(AND(E18="Sent",H18&lt;&gt;"",I18&lt;&gt;"",H18&gt;I18),"Follow-up is after it expires",""))))))))</f>
        <v/>
      </c>
    </row>
    <row r="19" customFormat="false" ht="15" hidden="false" customHeight="false" outlineLevel="0" collapsed="false">
      <c r="A19" s="9"/>
      <c r="B19" s="9"/>
      <c r="C19" s="9"/>
      <c r="D19" s="10"/>
      <c r="E19" s="9"/>
      <c r="F19" s="11" t="str">
        <f aca="true">IF(OR(A19="",E19=""),"",IF(E19="Won","Won",IF(E19="Lost","Lost",IF(E19="Draft","Send it",IF(I19="","Add the date sent",IF(I19&lt;TODAY(),"Expired - chase or close",IF(AND(H19&lt;&gt;"",H19&lt;TODAY()),"Follow-up overdue",IF(H19=TODAY(),"Follow up today",IF(I19-TODAY()&lt;=Settings!$B$4,"Expiring soon",IF(H19="",IF(TODAY()-G19&gt;=Settings!$B$5,"Chase - no follow-up set","Waiting"),"Waiting"))))))))))</f>
        <v/>
      </c>
      <c r="G19" s="12"/>
      <c r="H19" s="12"/>
      <c r="I19" s="13" t="str">
        <f aca="false">IF(G19="","",G19+IF(J19="",Settings!$B$3,J19))</f>
        <v/>
      </c>
      <c r="J19" s="14"/>
      <c r="K19" s="15" t="str">
        <f aca="true">IF(G19="","",IF(L19&lt;&gt;"",L19,TODAY())-G19)</f>
        <v/>
      </c>
      <c r="L19" s="12"/>
      <c r="M19" s="10"/>
      <c r="N19" s="9"/>
      <c r="O19" s="9"/>
      <c r="P19" s="9"/>
      <c r="Q19" s="11" t="str">
        <f aca="false">IF(AND(A19="",B19="",D19="",E19=""),"",IF(D19="","Add the quote value",IF(E19="","Pick a status",IF(AND(E19&lt;&gt;"Draft",G19=""),"Add the date sent",IF(AND(OR(E19="Won",E19="Lost"),L19=""),"Add the date decided",IF(AND(E19="Lost",N19=""),"Add why it was lost",IF(AND(L19&lt;&gt;"",G19&lt;&gt;"",L19&lt;G19),"Decided before it was sent?",IF(AND(E19="Sent",H19&lt;&gt;"",I19&lt;&gt;"",H19&gt;I19),"Follow-up is after it expires",""))))))))</f>
        <v/>
      </c>
    </row>
    <row r="20" customFormat="false" ht="15" hidden="false" customHeight="false" outlineLevel="0" collapsed="false">
      <c r="A20" s="9"/>
      <c r="B20" s="9"/>
      <c r="C20" s="9"/>
      <c r="D20" s="10"/>
      <c r="E20" s="9"/>
      <c r="F20" s="11" t="str">
        <f aca="true">IF(OR(A20="",E20=""),"",IF(E20="Won","Won",IF(E20="Lost","Lost",IF(E20="Draft","Send it",IF(I20="","Add the date sent",IF(I20&lt;TODAY(),"Expired - chase or close",IF(AND(H20&lt;&gt;"",H20&lt;TODAY()),"Follow-up overdue",IF(H20=TODAY(),"Follow up today",IF(I20-TODAY()&lt;=Settings!$B$4,"Expiring soon",IF(H20="",IF(TODAY()-G20&gt;=Settings!$B$5,"Chase - no follow-up set","Waiting"),"Waiting"))))))))))</f>
        <v/>
      </c>
      <c r="G20" s="12"/>
      <c r="H20" s="12"/>
      <c r="I20" s="13" t="str">
        <f aca="false">IF(G20="","",G20+IF(J20="",Settings!$B$3,J20))</f>
        <v/>
      </c>
      <c r="J20" s="14"/>
      <c r="K20" s="15" t="str">
        <f aca="true">IF(G20="","",IF(L20&lt;&gt;"",L20,TODAY())-G20)</f>
        <v/>
      </c>
      <c r="L20" s="12"/>
      <c r="M20" s="10"/>
      <c r="N20" s="9"/>
      <c r="O20" s="9"/>
      <c r="P20" s="9"/>
      <c r="Q20" s="11" t="str">
        <f aca="false">IF(AND(A20="",B20="",D20="",E20=""),"",IF(D20="","Add the quote value",IF(E20="","Pick a status",IF(AND(E20&lt;&gt;"Draft",G20=""),"Add the date sent",IF(AND(OR(E20="Won",E20="Lost"),L20=""),"Add the date decided",IF(AND(E20="Lost",N20=""),"Add why it was lost",IF(AND(L20&lt;&gt;"",G20&lt;&gt;"",L20&lt;G20),"Decided before it was sent?",IF(AND(E20="Sent",H20&lt;&gt;"",I20&lt;&gt;"",H20&gt;I20),"Follow-up is after it expires",""))))))))</f>
        <v/>
      </c>
    </row>
    <row r="21" customFormat="false" ht="15" hidden="false" customHeight="false" outlineLevel="0" collapsed="false">
      <c r="A21" s="9"/>
      <c r="B21" s="9"/>
      <c r="C21" s="9"/>
      <c r="D21" s="10"/>
      <c r="E21" s="9"/>
      <c r="F21" s="11" t="str">
        <f aca="true">IF(OR(A21="",E21=""),"",IF(E21="Won","Won",IF(E21="Lost","Lost",IF(E21="Draft","Send it",IF(I21="","Add the date sent",IF(I21&lt;TODAY(),"Expired - chase or close",IF(AND(H21&lt;&gt;"",H21&lt;TODAY()),"Follow-up overdue",IF(H21=TODAY(),"Follow up today",IF(I21-TODAY()&lt;=Settings!$B$4,"Expiring soon",IF(H21="",IF(TODAY()-G21&gt;=Settings!$B$5,"Chase - no follow-up set","Waiting"),"Waiting"))))))))))</f>
        <v/>
      </c>
      <c r="G21" s="12"/>
      <c r="H21" s="12"/>
      <c r="I21" s="13" t="str">
        <f aca="false">IF(G21="","",G21+IF(J21="",Settings!$B$3,J21))</f>
        <v/>
      </c>
      <c r="J21" s="14"/>
      <c r="K21" s="15" t="str">
        <f aca="true">IF(G21="","",IF(L21&lt;&gt;"",L21,TODAY())-G21)</f>
        <v/>
      </c>
      <c r="L21" s="12"/>
      <c r="M21" s="10"/>
      <c r="N21" s="9"/>
      <c r="O21" s="9"/>
      <c r="P21" s="9"/>
      <c r="Q21" s="11" t="str">
        <f aca="false">IF(AND(A21="",B21="",D21="",E21=""),"",IF(D21="","Add the quote value",IF(E21="","Pick a status",IF(AND(E21&lt;&gt;"Draft",G21=""),"Add the date sent",IF(AND(OR(E21="Won",E21="Lost"),L21=""),"Add the date decided",IF(AND(E21="Lost",N21=""),"Add why it was lost",IF(AND(L21&lt;&gt;"",G21&lt;&gt;"",L21&lt;G21),"Decided before it was sent?",IF(AND(E21="Sent",H21&lt;&gt;"",I21&lt;&gt;"",H21&gt;I21),"Follow-up is after it expires",""))))))))</f>
        <v/>
      </c>
    </row>
    <row r="22" customFormat="false" ht="15" hidden="false" customHeight="false" outlineLevel="0" collapsed="false">
      <c r="A22" s="9"/>
      <c r="B22" s="9"/>
      <c r="C22" s="9"/>
      <c r="D22" s="10"/>
      <c r="E22" s="9"/>
      <c r="F22" s="11" t="str">
        <f aca="true">IF(OR(A22="",E22=""),"",IF(E22="Won","Won",IF(E22="Lost","Lost",IF(E22="Draft","Send it",IF(I22="","Add the date sent",IF(I22&lt;TODAY(),"Expired - chase or close",IF(AND(H22&lt;&gt;"",H22&lt;TODAY()),"Follow-up overdue",IF(H22=TODAY(),"Follow up today",IF(I22-TODAY()&lt;=Settings!$B$4,"Expiring soon",IF(H22="",IF(TODAY()-G22&gt;=Settings!$B$5,"Chase - no follow-up set","Waiting"),"Waiting"))))))))))</f>
        <v/>
      </c>
      <c r="G22" s="12"/>
      <c r="H22" s="12"/>
      <c r="I22" s="13" t="str">
        <f aca="false">IF(G22="","",G22+IF(J22="",Settings!$B$3,J22))</f>
        <v/>
      </c>
      <c r="J22" s="14"/>
      <c r="K22" s="15" t="str">
        <f aca="true">IF(G22="","",IF(L22&lt;&gt;"",L22,TODAY())-G22)</f>
        <v/>
      </c>
      <c r="L22" s="12"/>
      <c r="M22" s="10"/>
      <c r="N22" s="9"/>
      <c r="O22" s="9"/>
      <c r="P22" s="9"/>
      <c r="Q22" s="11" t="str">
        <f aca="false">IF(AND(A22="",B22="",D22="",E22=""),"",IF(D22="","Add the quote value",IF(E22="","Pick a status",IF(AND(E22&lt;&gt;"Draft",G22=""),"Add the date sent",IF(AND(OR(E22="Won",E22="Lost"),L22=""),"Add the date decided",IF(AND(E22="Lost",N22=""),"Add why it was lost",IF(AND(L22&lt;&gt;"",G22&lt;&gt;"",L22&lt;G22),"Decided before it was sent?",IF(AND(E22="Sent",H22&lt;&gt;"",I22&lt;&gt;"",H22&gt;I22),"Follow-up is after it expires",""))))))))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9"/>
      <c r="F23" s="11" t="str">
        <f aca="true">IF(OR(A23="",E23=""),"",IF(E23="Won","Won",IF(E23="Lost","Lost",IF(E23="Draft","Send it",IF(I23="","Add the date sent",IF(I23&lt;TODAY(),"Expired - chase or close",IF(AND(H23&lt;&gt;"",H23&lt;TODAY()),"Follow-up overdue",IF(H23=TODAY(),"Follow up today",IF(I23-TODAY()&lt;=Settings!$B$4,"Expiring soon",IF(H23="",IF(TODAY()-G23&gt;=Settings!$B$5,"Chase - no follow-up set","Waiting"),"Waiting"))))))))))</f>
        <v/>
      </c>
      <c r="G23" s="12"/>
      <c r="H23" s="12"/>
      <c r="I23" s="13" t="str">
        <f aca="false">IF(G23="","",G23+IF(J23="",Settings!$B$3,J23))</f>
        <v/>
      </c>
      <c r="J23" s="14"/>
      <c r="K23" s="15" t="str">
        <f aca="true">IF(G23="","",IF(L23&lt;&gt;"",L23,TODAY())-G23)</f>
        <v/>
      </c>
      <c r="L23" s="12"/>
      <c r="M23" s="10"/>
      <c r="N23" s="9"/>
      <c r="O23" s="9"/>
      <c r="P23" s="9"/>
      <c r="Q23" s="11" t="str">
        <f aca="false">IF(AND(A23="",B23="",D23="",E23=""),"",IF(D23="","Add the quote value",IF(E23="","Pick a status",IF(AND(E23&lt;&gt;"Draft",G23=""),"Add the date sent",IF(AND(OR(E23="Won",E23="Lost"),L23=""),"Add the date decided",IF(AND(E23="Lost",N23=""),"Add why it was lost",IF(AND(L23&lt;&gt;"",G23&lt;&gt;"",L23&lt;G23),"Decided before it was sent?",IF(AND(E23="Sent",H23&lt;&gt;"",I23&lt;&gt;"",H23&gt;I23),"Follow-up is after it expires",""))))))))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9"/>
      <c r="F24" s="11" t="str">
        <f aca="true">IF(OR(A24="",E24=""),"",IF(E24="Won","Won",IF(E24="Lost","Lost",IF(E24="Draft","Send it",IF(I24="","Add the date sent",IF(I24&lt;TODAY(),"Expired - chase or close",IF(AND(H24&lt;&gt;"",H24&lt;TODAY()),"Follow-up overdue",IF(H24=TODAY(),"Follow up today",IF(I24-TODAY()&lt;=Settings!$B$4,"Expiring soon",IF(H24="",IF(TODAY()-G24&gt;=Settings!$B$5,"Chase - no follow-up set","Waiting"),"Waiting"))))))))))</f>
        <v/>
      </c>
      <c r="G24" s="12"/>
      <c r="H24" s="12"/>
      <c r="I24" s="13" t="str">
        <f aca="false">IF(G24="","",G24+IF(J24="",Settings!$B$3,J24))</f>
        <v/>
      </c>
      <c r="J24" s="14"/>
      <c r="K24" s="15" t="str">
        <f aca="true">IF(G24="","",IF(L24&lt;&gt;"",L24,TODAY())-G24)</f>
        <v/>
      </c>
      <c r="L24" s="12"/>
      <c r="M24" s="10"/>
      <c r="N24" s="9"/>
      <c r="O24" s="9"/>
      <c r="P24" s="9"/>
      <c r="Q24" s="11" t="str">
        <f aca="false">IF(AND(A24="",B24="",D24="",E24=""),"",IF(D24="","Add the quote value",IF(E24="","Pick a status",IF(AND(E24&lt;&gt;"Draft",G24=""),"Add the date sent",IF(AND(OR(E24="Won",E24="Lost"),L24=""),"Add the date decided",IF(AND(E24="Lost",N24=""),"Add why it was lost",IF(AND(L24&lt;&gt;"",G24&lt;&gt;"",L24&lt;G24),"Decided before it was sent?",IF(AND(E24="Sent",H24&lt;&gt;"",I24&lt;&gt;"",H24&gt;I24),"Follow-up is after it expires",""))))))))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9"/>
      <c r="F25" s="11" t="str">
        <f aca="true">IF(OR(A25="",E25=""),"",IF(E25="Won","Won",IF(E25="Lost","Lost",IF(E25="Draft","Send it",IF(I25="","Add the date sent",IF(I25&lt;TODAY(),"Expired - chase or close",IF(AND(H25&lt;&gt;"",H25&lt;TODAY()),"Follow-up overdue",IF(H25=TODAY(),"Follow up today",IF(I25-TODAY()&lt;=Settings!$B$4,"Expiring soon",IF(H25="",IF(TODAY()-G25&gt;=Settings!$B$5,"Chase - no follow-up set","Waiting"),"Waiting"))))))))))</f>
        <v/>
      </c>
      <c r="G25" s="12"/>
      <c r="H25" s="12"/>
      <c r="I25" s="13" t="str">
        <f aca="false">IF(G25="","",G25+IF(J25="",Settings!$B$3,J25))</f>
        <v/>
      </c>
      <c r="J25" s="14"/>
      <c r="K25" s="15" t="str">
        <f aca="true">IF(G25="","",IF(L25&lt;&gt;"",L25,TODAY())-G25)</f>
        <v/>
      </c>
      <c r="L25" s="12"/>
      <c r="M25" s="10"/>
      <c r="N25" s="9"/>
      <c r="O25" s="9"/>
      <c r="P25" s="9"/>
      <c r="Q25" s="11" t="str">
        <f aca="false">IF(AND(A25="",B25="",D25="",E25=""),"",IF(D25="","Add the quote value",IF(E25="","Pick a status",IF(AND(E25&lt;&gt;"Draft",G25=""),"Add the date sent",IF(AND(OR(E25="Won",E25="Lost"),L25=""),"Add the date decided",IF(AND(E25="Lost",N25=""),"Add why it was lost",IF(AND(L25&lt;&gt;"",G25&lt;&gt;"",L25&lt;G25),"Decided before it was sent?",IF(AND(E25="Sent",H25&lt;&gt;"",I25&lt;&gt;"",H25&gt;I25),"Follow-up is after it expires",""))))))))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9"/>
      <c r="F26" s="11" t="str">
        <f aca="true">IF(OR(A26="",E26=""),"",IF(E26="Won","Won",IF(E26="Lost","Lost",IF(E26="Draft","Send it",IF(I26="","Add the date sent",IF(I26&lt;TODAY(),"Expired - chase or close",IF(AND(H26&lt;&gt;"",H26&lt;TODAY()),"Follow-up overdue",IF(H26=TODAY(),"Follow up today",IF(I26-TODAY()&lt;=Settings!$B$4,"Expiring soon",IF(H26="",IF(TODAY()-G26&gt;=Settings!$B$5,"Chase - no follow-up set","Waiting"),"Waiting"))))))))))</f>
        <v/>
      </c>
      <c r="G26" s="12"/>
      <c r="H26" s="12"/>
      <c r="I26" s="13" t="str">
        <f aca="false">IF(G26="","",G26+IF(J26="",Settings!$B$3,J26))</f>
        <v/>
      </c>
      <c r="J26" s="14"/>
      <c r="K26" s="15" t="str">
        <f aca="true">IF(G26="","",IF(L26&lt;&gt;"",L26,TODAY())-G26)</f>
        <v/>
      </c>
      <c r="L26" s="12"/>
      <c r="M26" s="10"/>
      <c r="N26" s="9"/>
      <c r="O26" s="9"/>
      <c r="P26" s="9"/>
      <c r="Q26" s="11" t="str">
        <f aca="false">IF(AND(A26="",B26="",D26="",E26=""),"",IF(D26="","Add the quote value",IF(E26="","Pick a status",IF(AND(E26&lt;&gt;"Draft",G26=""),"Add the date sent",IF(AND(OR(E26="Won",E26="Lost"),L26=""),"Add the date decided",IF(AND(E26="Lost",N26=""),"Add why it was lost",IF(AND(L26&lt;&gt;"",G26&lt;&gt;"",L26&lt;G26),"Decided before it was sent?",IF(AND(E26="Sent",H26&lt;&gt;"",I26&lt;&gt;"",H26&gt;I26),"Follow-up is after it expires",""))))))))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9"/>
      <c r="F27" s="11" t="str">
        <f aca="true">IF(OR(A27="",E27=""),"",IF(E27="Won","Won",IF(E27="Lost","Lost",IF(E27="Draft","Send it",IF(I27="","Add the date sent",IF(I27&lt;TODAY(),"Expired - chase or close",IF(AND(H27&lt;&gt;"",H27&lt;TODAY()),"Follow-up overdue",IF(H27=TODAY(),"Follow up today",IF(I27-TODAY()&lt;=Settings!$B$4,"Expiring soon",IF(H27="",IF(TODAY()-G27&gt;=Settings!$B$5,"Chase - no follow-up set","Waiting"),"Waiting"))))))))))</f>
        <v/>
      </c>
      <c r="G27" s="12"/>
      <c r="H27" s="12"/>
      <c r="I27" s="13" t="str">
        <f aca="false">IF(G27="","",G27+IF(J27="",Settings!$B$3,J27))</f>
        <v/>
      </c>
      <c r="J27" s="14"/>
      <c r="K27" s="15" t="str">
        <f aca="true">IF(G27="","",IF(L27&lt;&gt;"",L27,TODAY())-G27)</f>
        <v/>
      </c>
      <c r="L27" s="12"/>
      <c r="M27" s="10"/>
      <c r="N27" s="9"/>
      <c r="O27" s="9"/>
      <c r="P27" s="9"/>
      <c r="Q27" s="11" t="str">
        <f aca="false">IF(AND(A27="",B27="",D27="",E27=""),"",IF(D27="","Add the quote value",IF(E27="","Pick a status",IF(AND(E27&lt;&gt;"Draft",G27=""),"Add the date sent",IF(AND(OR(E27="Won",E27="Lost"),L27=""),"Add the date decided",IF(AND(E27="Lost",N27=""),"Add why it was lost",IF(AND(L27&lt;&gt;"",G27&lt;&gt;"",L27&lt;G27),"Decided before it was sent?",IF(AND(E27="Sent",H27&lt;&gt;"",I27&lt;&gt;"",H27&gt;I27),"Follow-up is after it expires",""))))))))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9"/>
      <c r="F28" s="11" t="str">
        <f aca="true">IF(OR(A28="",E28=""),"",IF(E28="Won","Won",IF(E28="Lost","Lost",IF(E28="Draft","Send it",IF(I28="","Add the date sent",IF(I28&lt;TODAY(),"Expired - chase or close",IF(AND(H28&lt;&gt;"",H28&lt;TODAY()),"Follow-up overdue",IF(H28=TODAY(),"Follow up today",IF(I28-TODAY()&lt;=Settings!$B$4,"Expiring soon",IF(H28="",IF(TODAY()-G28&gt;=Settings!$B$5,"Chase - no follow-up set","Waiting"),"Waiting"))))))))))</f>
        <v/>
      </c>
      <c r="G28" s="12"/>
      <c r="H28" s="12"/>
      <c r="I28" s="13" t="str">
        <f aca="false">IF(G28="","",G28+IF(J28="",Settings!$B$3,J28))</f>
        <v/>
      </c>
      <c r="J28" s="14"/>
      <c r="K28" s="15" t="str">
        <f aca="true">IF(G28="","",IF(L28&lt;&gt;"",L28,TODAY())-G28)</f>
        <v/>
      </c>
      <c r="L28" s="12"/>
      <c r="M28" s="10"/>
      <c r="N28" s="9"/>
      <c r="O28" s="9"/>
      <c r="P28" s="9"/>
      <c r="Q28" s="11" t="str">
        <f aca="false">IF(AND(A28="",B28="",D28="",E28=""),"",IF(D28="","Add the quote value",IF(E28="","Pick a status",IF(AND(E28&lt;&gt;"Draft",G28=""),"Add the date sent",IF(AND(OR(E28="Won",E28="Lost"),L28=""),"Add the date decided",IF(AND(E28="Lost",N28=""),"Add why it was lost",IF(AND(L28&lt;&gt;"",G28&lt;&gt;"",L28&lt;G28),"Decided before it was sent?",IF(AND(E28="Sent",H28&lt;&gt;"",I28&lt;&gt;"",H28&gt;I28),"Follow-up is after it expires",""))))))))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9"/>
      <c r="F29" s="11" t="str">
        <f aca="true">IF(OR(A29="",E29=""),"",IF(E29="Won","Won",IF(E29="Lost","Lost",IF(E29="Draft","Send it",IF(I29="","Add the date sent",IF(I29&lt;TODAY(),"Expired - chase or close",IF(AND(H29&lt;&gt;"",H29&lt;TODAY()),"Follow-up overdue",IF(H29=TODAY(),"Follow up today",IF(I29-TODAY()&lt;=Settings!$B$4,"Expiring soon",IF(H29="",IF(TODAY()-G29&gt;=Settings!$B$5,"Chase - no follow-up set","Waiting"),"Waiting"))))))))))</f>
        <v/>
      </c>
      <c r="G29" s="12"/>
      <c r="H29" s="12"/>
      <c r="I29" s="13" t="str">
        <f aca="false">IF(G29="","",G29+IF(J29="",Settings!$B$3,J29))</f>
        <v/>
      </c>
      <c r="J29" s="14"/>
      <c r="K29" s="15" t="str">
        <f aca="true">IF(G29="","",IF(L29&lt;&gt;"",L29,TODAY())-G29)</f>
        <v/>
      </c>
      <c r="L29" s="12"/>
      <c r="M29" s="10"/>
      <c r="N29" s="9"/>
      <c r="O29" s="9"/>
      <c r="P29" s="9"/>
      <c r="Q29" s="11" t="str">
        <f aca="false">IF(AND(A29="",B29="",D29="",E29=""),"",IF(D29="","Add the quote value",IF(E29="","Pick a status",IF(AND(E29&lt;&gt;"Draft",G29=""),"Add the date sent",IF(AND(OR(E29="Won",E29="Lost"),L29=""),"Add the date decided",IF(AND(E29="Lost",N29=""),"Add why it was lost",IF(AND(L29&lt;&gt;"",G29&lt;&gt;"",L29&lt;G29),"Decided before it was sent?",IF(AND(E29="Sent",H29&lt;&gt;"",I29&lt;&gt;"",H29&gt;I29),"Follow-up is after it expires",""))))))))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9"/>
      <c r="F30" s="11" t="str">
        <f aca="true">IF(OR(A30="",E30=""),"",IF(E30="Won","Won",IF(E30="Lost","Lost",IF(E30="Draft","Send it",IF(I30="","Add the date sent",IF(I30&lt;TODAY(),"Expired - chase or close",IF(AND(H30&lt;&gt;"",H30&lt;TODAY()),"Follow-up overdue",IF(H30=TODAY(),"Follow up today",IF(I30-TODAY()&lt;=Settings!$B$4,"Expiring soon",IF(H30="",IF(TODAY()-G30&gt;=Settings!$B$5,"Chase - no follow-up set","Waiting"),"Waiting"))))))))))</f>
        <v/>
      </c>
      <c r="G30" s="12"/>
      <c r="H30" s="12"/>
      <c r="I30" s="13" t="str">
        <f aca="false">IF(G30="","",G30+IF(J30="",Settings!$B$3,J30))</f>
        <v/>
      </c>
      <c r="J30" s="14"/>
      <c r="K30" s="15" t="str">
        <f aca="true">IF(G30="","",IF(L30&lt;&gt;"",L30,TODAY())-G30)</f>
        <v/>
      </c>
      <c r="L30" s="12"/>
      <c r="M30" s="10"/>
      <c r="N30" s="9"/>
      <c r="O30" s="9"/>
      <c r="P30" s="9"/>
      <c r="Q30" s="11" t="str">
        <f aca="false">IF(AND(A30="",B30="",D30="",E30=""),"",IF(D30="","Add the quote value",IF(E30="","Pick a status",IF(AND(E30&lt;&gt;"Draft",G30=""),"Add the date sent",IF(AND(OR(E30="Won",E30="Lost"),L30=""),"Add the date decided",IF(AND(E30="Lost",N30=""),"Add why it was lost",IF(AND(L30&lt;&gt;"",G30&lt;&gt;"",L30&lt;G30),"Decided before it was sent?",IF(AND(E30="Sent",H30&lt;&gt;"",I30&lt;&gt;"",H30&gt;I30),"Follow-up is after it expires",""))))))))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9"/>
      <c r="F31" s="11" t="str">
        <f aca="true">IF(OR(A31="",E31=""),"",IF(E31="Won","Won",IF(E31="Lost","Lost",IF(E31="Draft","Send it",IF(I31="","Add the date sent",IF(I31&lt;TODAY(),"Expired - chase or close",IF(AND(H31&lt;&gt;"",H31&lt;TODAY()),"Follow-up overdue",IF(H31=TODAY(),"Follow up today",IF(I31-TODAY()&lt;=Settings!$B$4,"Expiring soon",IF(H31="",IF(TODAY()-G31&gt;=Settings!$B$5,"Chase - no follow-up set","Waiting"),"Waiting"))))))))))</f>
        <v/>
      </c>
      <c r="G31" s="12"/>
      <c r="H31" s="12"/>
      <c r="I31" s="13" t="str">
        <f aca="false">IF(G31="","",G31+IF(J31="",Settings!$B$3,J31))</f>
        <v/>
      </c>
      <c r="J31" s="14"/>
      <c r="K31" s="15" t="str">
        <f aca="true">IF(G31="","",IF(L31&lt;&gt;"",L31,TODAY())-G31)</f>
        <v/>
      </c>
      <c r="L31" s="12"/>
      <c r="M31" s="10"/>
      <c r="N31" s="9"/>
      <c r="O31" s="9"/>
      <c r="P31" s="9"/>
      <c r="Q31" s="11" t="str">
        <f aca="false">IF(AND(A31="",B31="",D31="",E31=""),"",IF(D31="","Add the quote value",IF(E31="","Pick a status",IF(AND(E31&lt;&gt;"Draft",G31=""),"Add the date sent",IF(AND(OR(E31="Won",E31="Lost"),L31=""),"Add the date decided",IF(AND(E31="Lost",N31=""),"Add why it was lost",IF(AND(L31&lt;&gt;"",G31&lt;&gt;"",L31&lt;G31),"Decided before it was sent?",IF(AND(E31="Sent",H31&lt;&gt;"",I31&lt;&gt;"",H31&gt;I31),"Follow-up is after it expires",""))))))))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9"/>
      <c r="F32" s="11" t="str">
        <f aca="true">IF(OR(A32="",E32=""),"",IF(E32="Won","Won",IF(E32="Lost","Lost",IF(E32="Draft","Send it",IF(I32="","Add the date sent",IF(I32&lt;TODAY(),"Expired - chase or close",IF(AND(H32&lt;&gt;"",H32&lt;TODAY()),"Follow-up overdue",IF(H32=TODAY(),"Follow up today",IF(I32-TODAY()&lt;=Settings!$B$4,"Expiring soon",IF(H32="",IF(TODAY()-G32&gt;=Settings!$B$5,"Chase - no follow-up set","Waiting"),"Waiting"))))))))))</f>
        <v/>
      </c>
      <c r="G32" s="12"/>
      <c r="H32" s="12"/>
      <c r="I32" s="13" t="str">
        <f aca="false">IF(G32="","",G32+IF(J32="",Settings!$B$3,J32))</f>
        <v/>
      </c>
      <c r="J32" s="14"/>
      <c r="K32" s="15" t="str">
        <f aca="true">IF(G32="","",IF(L32&lt;&gt;"",L32,TODAY())-G32)</f>
        <v/>
      </c>
      <c r="L32" s="12"/>
      <c r="M32" s="10"/>
      <c r="N32" s="9"/>
      <c r="O32" s="9"/>
      <c r="P32" s="9"/>
      <c r="Q32" s="11" t="str">
        <f aca="false">IF(AND(A32="",B32="",D32="",E32=""),"",IF(D32="","Add the quote value",IF(E32="","Pick a status",IF(AND(E32&lt;&gt;"Draft",G32=""),"Add the date sent",IF(AND(OR(E32="Won",E32="Lost"),L32=""),"Add the date decided",IF(AND(E32="Lost",N32=""),"Add why it was lost",IF(AND(L32&lt;&gt;"",G32&lt;&gt;"",L32&lt;G32),"Decided before it was sent?",IF(AND(E32="Sent",H32&lt;&gt;"",I32&lt;&gt;"",H32&gt;I32),"Follow-up is after it expires",""))))))))</f>
        <v/>
      </c>
    </row>
    <row r="33" customFormat="false" ht="15" hidden="false" customHeight="false" outlineLevel="0" collapsed="false">
      <c r="A33" s="9"/>
      <c r="B33" s="9"/>
      <c r="C33" s="9"/>
      <c r="D33" s="10"/>
      <c r="E33" s="9"/>
      <c r="F33" s="11" t="str">
        <f aca="true">IF(OR(A33="",E33=""),"",IF(E33="Won","Won",IF(E33="Lost","Lost",IF(E33="Draft","Send it",IF(I33="","Add the date sent",IF(I33&lt;TODAY(),"Expired - chase or close",IF(AND(H33&lt;&gt;"",H33&lt;TODAY()),"Follow-up overdue",IF(H33=TODAY(),"Follow up today",IF(I33-TODAY()&lt;=Settings!$B$4,"Expiring soon",IF(H33="",IF(TODAY()-G33&gt;=Settings!$B$5,"Chase - no follow-up set","Waiting"),"Waiting"))))))))))</f>
        <v/>
      </c>
      <c r="G33" s="12"/>
      <c r="H33" s="12"/>
      <c r="I33" s="13" t="str">
        <f aca="false">IF(G33="","",G33+IF(J33="",Settings!$B$3,J33))</f>
        <v/>
      </c>
      <c r="J33" s="14"/>
      <c r="K33" s="15" t="str">
        <f aca="true">IF(G33="","",IF(L33&lt;&gt;"",L33,TODAY())-G33)</f>
        <v/>
      </c>
      <c r="L33" s="12"/>
      <c r="M33" s="10"/>
      <c r="N33" s="9"/>
      <c r="O33" s="9"/>
      <c r="P33" s="9"/>
      <c r="Q33" s="11" t="str">
        <f aca="false">IF(AND(A33="",B33="",D33="",E33=""),"",IF(D33="","Add the quote value",IF(E33="","Pick a status",IF(AND(E33&lt;&gt;"Draft",G33=""),"Add the date sent",IF(AND(OR(E33="Won",E33="Lost"),L33=""),"Add the date decided",IF(AND(E33="Lost",N33=""),"Add why it was lost",IF(AND(L33&lt;&gt;"",G33&lt;&gt;"",L33&lt;G33),"Decided before it was sent?",IF(AND(E33="Sent",H33&lt;&gt;"",I33&lt;&gt;"",H33&gt;I33),"Follow-up is after it expires",""))))))))</f>
        <v/>
      </c>
    </row>
    <row r="34" customFormat="false" ht="15" hidden="false" customHeight="false" outlineLevel="0" collapsed="false">
      <c r="A34" s="9"/>
      <c r="B34" s="9"/>
      <c r="C34" s="9"/>
      <c r="D34" s="10"/>
      <c r="E34" s="9"/>
      <c r="F34" s="11" t="str">
        <f aca="true">IF(OR(A34="",E34=""),"",IF(E34="Won","Won",IF(E34="Lost","Lost",IF(E34="Draft","Send it",IF(I34="","Add the date sent",IF(I34&lt;TODAY(),"Expired - chase or close",IF(AND(H34&lt;&gt;"",H34&lt;TODAY()),"Follow-up overdue",IF(H34=TODAY(),"Follow up today",IF(I34-TODAY()&lt;=Settings!$B$4,"Expiring soon",IF(H34="",IF(TODAY()-G34&gt;=Settings!$B$5,"Chase - no follow-up set","Waiting"),"Waiting"))))))))))</f>
        <v/>
      </c>
      <c r="G34" s="12"/>
      <c r="H34" s="12"/>
      <c r="I34" s="13" t="str">
        <f aca="false">IF(G34="","",G34+IF(J34="",Settings!$B$3,J34))</f>
        <v/>
      </c>
      <c r="J34" s="14"/>
      <c r="K34" s="15" t="str">
        <f aca="true">IF(G34="","",IF(L34&lt;&gt;"",L34,TODAY())-G34)</f>
        <v/>
      </c>
      <c r="L34" s="12"/>
      <c r="M34" s="10"/>
      <c r="N34" s="9"/>
      <c r="O34" s="9"/>
      <c r="P34" s="9"/>
      <c r="Q34" s="11" t="str">
        <f aca="false">IF(AND(A34="",B34="",D34="",E34=""),"",IF(D34="","Add the quote value",IF(E34="","Pick a status",IF(AND(E34&lt;&gt;"Draft",G34=""),"Add the date sent",IF(AND(OR(E34="Won",E34="Lost"),L34=""),"Add the date decided",IF(AND(E34="Lost",N34=""),"Add why it was lost",IF(AND(L34&lt;&gt;"",G34&lt;&gt;"",L34&lt;G34),"Decided before it was sent?",IF(AND(E34="Sent",H34&lt;&gt;"",I34&lt;&gt;"",H34&gt;I34),"Follow-up is after it expires",""))))))))</f>
        <v/>
      </c>
    </row>
    <row r="35" customFormat="false" ht="15" hidden="false" customHeight="false" outlineLevel="0" collapsed="false">
      <c r="A35" s="9"/>
      <c r="B35" s="9"/>
      <c r="C35" s="9"/>
      <c r="D35" s="10"/>
      <c r="E35" s="9"/>
      <c r="F35" s="11" t="str">
        <f aca="true">IF(OR(A35="",E35=""),"",IF(E35="Won","Won",IF(E35="Lost","Lost",IF(E35="Draft","Send it",IF(I35="","Add the date sent",IF(I35&lt;TODAY(),"Expired - chase or close",IF(AND(H35&lt;&gt;"",H35&lt;TODAY()),"Follow-up overdue",IF(H35=TODAY(),"Follow up today",IF(I35-TODAY()&lt;=Settings!$B$4,"Expiring soon",IF(H35="",IF(TODAY()-G35&gt;=Settings!$B$5,"Chase - no follow-up set","Waiting"),"Waiting"))))))))))</f>
        <v/>
      </c>
      <c r="G35" s="12"/>
      <c r="H35" s="12"/>
      <c r="I35" s="13" t="str">
        <f aca="false">IF(G35="","",G35+IF(J35="",Settings!$B$3,J35))</f>
        <v/>
      </c>
      <c r="J35" s="14"/>
      <c r="K35" s="15" t="str">
        <f aca="true">IF(G35="","",IF(L35&lt;&gt;"",L35,TODAY())-G35)</f>
        <v/>
      </c>
      <c r="L35" s="12"/>
      <c r="M35" s="10"/>
      <c r="N35" s="9"/>
      <c r="O35" s="9"/>
      <c r="P35" s="9"/>
      <c r="Q35" s="11" t="str">
        <f aca="false">IF(AND(A35="",B35="",D35="",E35=""),"",IF(D35="","Add the quote value",IF(E35="","Pick a status",IF(AND(E35&lt;&gt;"Draft",G35=""),"Add the date sent",IF(AND(OR(E35="Won",E35="Lost"),L35=""),"Add the date decided",IF(AND(E35="Lost",N35=""),"Add why it was lost",IF(AND(L35&lt;&gt;"",G35&lt;&gt;"",L35&lt;G35),"Decided before it was sent?",IF(AND(E35="Sent",H35&lt;&gt;"",I35&lt;&gt;"",H35&gt;I35),"Follow-up is after it expires",""))))))))</f>
        <v/>
      </c>
    </row>
    <row r="36" customFormat="false" ht="15" hidden="false" customHeight="false" outlineLevel="0" collapsed="false">
      <c r="A36" s="9"/>
      <c r="B36" s="9"/>
      <c r="C36" s="9"/>
      <c r="D36" s="10"/>
      <c r="E36" s="9"/>
      <c r="F36" s="11" t="str">
        <f aca="true">IF(OR(A36="",E36=""),"",IF(E36="Won","Won",IF(E36="Lost","Lost",IF(E36="Draft","Send it",IF(I36="","Add the date sent",IF(I36&lt;TODAY(),"Expired - chase or close",IF(AND(H36&lt;&gt;"",H36&lt;TODAY()),"Follow-up overdue",IF(H36=TODAY(),"Follow up today",IF(I36-TODAY()&lt;=Settings!$B$4,"Expiring soon",IF(H36="",IF(TODAY()-G36&gt;=Settings!$B$5,"Chase - no follow-up set","Waiting"),"Waiting"))))))))))</f>
        <v/>
      </c>
      <c r="G36" s="12"/>
      <c r="H36" s="12"/>
      <c r="I36" s="13" t="str">
        <f aca="false">IF(G36="","",G36+IF(J36="",Settings!$B$3,J36))</f>
        <v/>
      </c>
      <c r="J36" s="14"/>
      <c r="K36" s="15" t="str">
        <f aca="true">IF(G36="","",IF(L36&lt;&gt;"",L36,TODAY())-G36)</f>
        <v/>
      </c>
      <c r="L36" s="12"/>
      <c r="M36" s="10"/>
      <c r="N36" s="9"/>
      <c r="O36" s="9"/>
      <c r="P36" s="9"/>
      <c r="Q36" s="11" t="str">
        <f aca="false">IF(AND(A36="",B36="",D36="",E36=""),"",IF(D36="","Add the quote value",IF(E36="","Pick a status",IF(AND(E36&lt;&gt;"Draft",G36=""),"Add the date sent",IF(AND(OR(E36="Won",E36="Lost"),L36=""),"Add the date decided",IF(AND(E36="Lost",N36=""),"Add why it was lost",IF(AND(L36&lt;&gt;"",G36&lt;&gt;"",L36&lt;G36),"Decided before it was sent?",IF(AND(E36="Sent",H36&lt;&gt;"",I36&lt;&gt;"",H36&gt;I36),"Follow-up is after it expires",""))))))))</f>
        <v/>
      </c>
    </row>
    <row r="37" customFormat="false" ht="15" hidden="false" customHeight="false" outlineLevel="0" collapsed="false">
      <c r="A37" s="9"/>
      <c r="B37" s="9"/>
      <c r="C37" s="9"/>
      <c r="D37" s="10"/>
      <c r="E37" s="9"/>
      <c r="F37" s="11" t="str">
        <f aca="true">IF(OR(A37="",E37=""),"",IF(E37="Won","Won",IF(E37="Lost","Lost",IF(E37="Draft","Send it",IF(I37="","Add the date sent",IF(I37&lt;TODAY(),"Expired - chase or close",IF(AND(H37&lt;&gt;"",H37&lt;TODAY()),"Follow-up overdue",IF(H37=TODAY(),"Follow up today",IF(I37-TODAY()&lt;=Settings!$B$4,"Expiring soon",IF(H37="",IF(TODAY()-G37&gt;=Settings!$B$5,"Chase - no follow-up set","Waiting"),"Waiting"))))))))))</f>
        <v/>
      </c>
      <c r="G37" s="12"/>
      <c r="H37" s="12"/>
      <c r="I37" s="13" t="str">
        <f aca="false">IF(G37="","",G37+IF(J37="",Settings!$B$3,J37))</f>
        <v/>
      </c>
      <c r="J37" s="14"/>
      <c r="K37" s="15" t="str">
        <f aca="true">IF(G37="","",IF(L37&lt;&gt;"",L37,TODAY())-G37)</f>
        <v/>
      </c>
      <c r="L37" s="12"/>
      <c r="M37" s="10"/>
      <c r="N37" s="9"/>
      <c r="O37" s="9"/>
      <c r="P37" s="9"/>
      <c r="Q37" s="11" t="str">
        <f aca="false">IF(AND(A37="",B37="",D37="",E37=""),"",IF(D37="","Add the quote value",IF(E37="","Pick a status",IF(AND(E37&lt;&gt;"Draft",G37=""),"Add the date sent",IF(AND(OR(E37="Won",E37="Lost"),L37=""),"Add the date decided",IF(AND(E37="Lost",N37=""),"Add why it was lost",IF(AND(L37&lt;&gt;"",G37&lt;&gt;"",L37&lt;G37),"Decided before it was sent?",IF(AND(E37="Sent",H37&lt;&gt;"",I37&lt;&gt;"",H37&gt;I37),"Follow-up is after it expires",""))))))))</f>
        <v/>
      </c>
    </row>
    <row r="38" customFormat="false" ht="15" hidden="false" customHeight="false" outlineLevel="0" collapsed="false">
      <c r="A38" s="9"/>
      <c r="B38" s="9"/>
      <c r="C38" s="9"/>
      <c r="D38" s="10"/>
      <c r="E38" s="9"/>
      <c r="F38" s="11" t="str">
        <f aca="true">IF(OR(A38="",E38=""),"",IF(E38="Won","Won",IF(E38="Lost","Lost",IF(E38="Draft","Send it",IF(I38="","Add the date sent",IF(I38&lt;TODAY(),"Expired - chase or close",IF(AND(H38&lt;&gt;"",H38&lt;TODAY()),"Follow-up overdue",IF(H38=TODAY(),"Follow up today",IF(I38-TODAY()&lt;=Settings!$B$4,"Expiring soon",IF(H38="",IF(TODAY()-G38&gt;=Settings!$B$5,"Chase - no follow-up set","Waiting"),"Waiting"))))))))))</f>
        <v/>
      </c>
      <c r="G38" s="12"/>
      <c r="H38" s="12"/>
      <c r="I38" s="13" t="str">
        <f aca="false">IF(G38="","",G38+IF(J38="",Settings!$B$3,J38))</f>
        <v/>
      </c>
      <c r="J38" s="14"/>
      <c r="K38" s="15" t="str">
        <f aca="true">IF(G38="","",IF(L38&lt;&gt;"",L38,TODAY())-G38)</f>
        <v/>
      </c>
      <c r="L38" s="12"/>
      <c r="M38" s="10"/>
      <c r="N38" s="9"/>
      <c r="O38" s="9"/>
      <c r="P38" s="9"/>
      <c r="Q38" s="11" t="str">
        <f aca="false">IF(AND(A38="",B38="",D38="",E38=""),"",IF(D38="","Add the quote value",IF(E38="","Pick a status",IF(AND(E38&lt;&gt;"Draft",G38=""),"Add the date sent",IF(AND(OR(E38="Won",E38="Lost"),L38=""),"Add the date decided",IF(AND(E38="Lost",N38=""),"Add why it was lost",IF(AND(L38&lt;&gt;"",G38&lt;&gt;"",L38&lt;G38),"Decided before it was sent?",IF(AND(E38="Sent",H38&lt;&gt;"",I38&lt;&gt;"",H38&gt;I38),"Follow-up is after it expires",""))))))))</f>
        <v/>
      </c>
    </row>
    <row r="39" customFormat="false" ht="15" hidden="false" customHeight="false" outlineLevel="0" collapsed="false">
      <c r="A39" s="9"/>
      <c r="B39" s="9"/>
      <c r="C39" s="9"/>
      <c r="D39" s="10"/>
      <c r="E39" s="9"/>
      <c r="F39" s="11" t="str">
        <f aca="true">IF(OR(A39="",E39=""),"",IF(E39="Won","Won",IF(E39="Lost","Lost",IF(E39="Draft","Send it",IF(I39="","Add the date sent",IF(I39&lt;TODAY(),"Expired - chase or close",IF(AND(H39&lt;&gt;"",H39&lt;TODAY()),"Follow-up overdue",IF(H39=TODAY(),"Follow up today",IF(I39-TODAY()&lt;=Settings!$B$4,"Expiring soon",IF(H39="",IF(TODAY()-G39&gt;=Settings!$B$5,"Chase - no follow-up set","Waiting"),"Waiting"))))))))))</f>
        <v/>
      </c>
      <c r="G39" s="12"/>
      <c r="H39" s="12"/>
      <c r="I39" s="13" t="str">
        <f aca="false">IF(G39="","",G39+IF(J39="",Settings!$B$3,J39))</f>
        <v/>
      </c>
      <c r="J39" s="14"/>
      <c r="K39" s="15" t="str">
        <f aca="true">IF(G39="","",IF(L39&lt;&gt;"",L39,TODAY())-G39)</f>
        <v/>
      </c>
      <c r="L39" s="12"/>
      <c r="M39" s="10"/>
      <c r="N39" s="9"/>
      <c r="O39" s="9"/>
      <c r="P39" s="9"/>
      <c r="Q39" s="11" t="str">
        <f aca="false">IF(AND(A39="",B39="",D39="",E39=""),"",IF(D39="","Add the quote value",IF(E39="","Pick a status",IF(AND(E39&lt;&gt;"Draft",G39=""),"Add the date sent",IF(AND(OR(E39="Won",E39="Lost"),L39=""),"Add the date decided",IF(AND(E39="Lost",N39=""),"Add why it was lost",IF(AND(L39&lt;&gt;"",G39&lt;&gt;"",L39&lt;G39),"Decided before it was sent?",IF(AND(E39="Sent",H39&lt;&gt;"",I39&lt;&gt;"",H39&gt;I39),"Follow-up is after it expires",""))))))))</f>
        <v/>
      </c>
    </row>
    <row r="40" customFormat="false" ht="15" hidden="false" customHeight="false" outlineLevel="0" collapsed="false">
      <c r="A40" s="9"/>
      <c r="B40" s="9"/>
      <c r="C40" s="9"/>
      <c r="D40" s="10"/>
      <c r="E40" s="9"/>
      <c r="F40" s="11" t="str">
        <f aca="true">IF(OR(A40="",E40=""),"",IF(E40="Won","Won",IF(E40="Lost","Lost",IF(E40="Draft","Send it",IF(I40="","Add the date sent",IF(I40&lt;TODAY(),"Expired - chase or close",IF(AND(H40&lt;&gt;"",H40&lt;TODAY()),"Follow-up overdue",IF(H40=TODAY(),"Follow up today",IF(I40-TODAY()&lt;=Settings!$B$4,"Expiring soon",IF(H40="",IF(TODAY()-G40&gt;=Settings!$B$5,"Chase - no follow-up set","Waiting"),"Waiting"))))))))))</f>
        <v/>
      </c>
      <c r="G40" s="12"/>
      <c r="H40" s="12"/>
      <c r="I40" s="13" t="str">
        <f aca="false">IF(G40="","",G40+IF(J40="",Settings!$B$3,J40))</f>
        <v/>
      </c>
      <c r="J40" s="14"/>
      <c r="K40" s="15" t="str">
        <f aca="true">IF(G40="","",IF(L40&lt;&gt;"",L40,TODAY())-G40)</f>
        <v/>
      </c>
      <c r="L40" s="12"/>
      <c r="M40" s="10"/>
      <c r="N40" s="9"/>
      <c r="O40" s="9"/>
      <c r="P40" s="9"/>
      <c r="Q40" s="11" t="str">
        <f aca="false">IF(AND(A40="",B40="",D40="",E40=""),"",IF(D40="","Add the quote value",IF(E40="","Pick a status",IF(AND(E40&lt;&gt;"Draft",G40=""),"Add the date sent",IF(AND(OR(E40="Won",E40="Lost"),L40=""),"Add the date decided",IF(AND(E40="Lost",N40=""),"Add why it was lost",IF(AND(L40&lt;&gt;"",G40&lt;&gt;"",L40&lt;G40),"Decided before it was sent?",IF(AND(E40="Sent",H40&lt;&gt;"",I40&lt;&gt;"",H40&gt;I40),"Follow-up is after it expires",""))))))))</f>
        <v/>
      </c>
    </row>
    <row r="41" customFormat="false" ht="15" hidden="false" customHeight="false" outlineLevel="0" collapsed="false">
      <c r="A41" s="9"/>
      <c r="B41" s="9"/>
      <c r="C41" s="9"/>
      <c r="D41" s="10"/>
      <c r="E41" s="9"/>
      <c r="F41" s="11" t="str">
        <f aca="true">IF(OR(A41="",E41=""),"",IF(E41="Won","Won",IF(E41="Lost","Lost",IF(E41="Draft","Send it",IF(I41="","Add the date sent",IF(I41&lt;TODAY(),"Expired - chase or close",IF(AND(H41&lt;&gt;"",H41&lt;TODAY()),"Follow-up overdue",IF(H41=TODAY(),"Follow up today",IF(I41-TODAY()&lt;=Settings!$B$4,"Expiring soon",IF(H41="",IF(TODAY()-G41&gt;=Settings!$B$5,"Chase - no follow-up set","Waiting"),"Waiting"))))))))))</f>
        <v/>
      </c>
      <c r="G41" s="12"/>
      <c r="H41" s="12"/>
      <c r="I41" s="13" t="str">
        <f aca="false">IF(G41="","",G41+IF(J41="",Settings!$B$3,J41))</f>
        <v/>
      </c>
      <c r="J41" s="14"/>
      <c r="K41" s="15" t="str">
        <f aca="true">IF(G41="","",IF(L41&lt;&gt;"",L41,TODAY())-G41)</f>
        <v/>
      </c>
      <c r="L41" s="12"/>
      <c r="M41" s="10"/>
      <c r="N41" s="9"/>
      <c r="O41" s="9"/>
      <c r="P41" s="9"/>
      <c r="Q41" s="11" t="str">
        <f aca="false">IF(AND(A41="",B41="",D41="",E41=""),"",IF(D41="","Add the quote value",IF(E41="","Pick a status",IF(AND(E41&lt;&gt;"Draft",G41=""),"Add the date sent",IF(AND(OR(E41="Won",E41="Lost"),L41=""),"Add the date decided",IF(AND(E41="Lost",N41=""),"Add why it was lost",IF(AND(L41&lt;&gt;"",G41&lt;&gt;"",L41&lt;G41),"Decided before it was sent?",IF(AND(E41="Sent",H41&lt;&gt;"",I41&lt;&gt;"",H41&gt;I41),"Follow-up is after it expires",""))))))))</f>
        <v/>
      </c>
    </row>
    <row r="42" customFormat="false" ht="15" hidden="false" customHeight="false" outlineLevel="0" collapsed="false">
      <c r="A42" s="9"/>
      <c r="B42" s="9"/>
      <c r="C42" s="9"/>
      <c r="D42" s="10"/>
      <c r="E42" s="9"/>
      <c r="F42" s="11" t="str">
        <f aca="true">IF(OR(A42="",E42=""),"",IF(E42="Won","Won",IF(E42="Lost","Lost",IF(E42="Draft","Send it",IF(I42="","Add the date sent",IF(I42&lt;TODAY(),"Expired - chase or close",IF(AND(H42&lt;&gt;"",H42&lt;TODAY()),"Follow-up overdue",IF(H42=TODAY(),"Follow up today",IF(I42-TODAY()&lt;=Settings!$B$4,"Expiring soon",IF(H42="",IF(TODAY()-G42&gt;=Settings!$B$5,"Chase - no follow-up set","Waiting"),"Waiting"))))))))))</f>
        <v/>
      </c>
      <c r="G42" s="12"/>
      <c r="H42" s="12"/>
      <c r="I42" s="13" t="str">
        <f aca="false">IF(G42="","",G42+IF(J42="",Settings!$B$3,J42))</f>
        <v/>
      </c>
      <c r="J42" s="14"/>
      <c r="K42" s="15" t="str">
        <f aca="true">IF(G42="","",IF(L42&lt;&gt;"",L42,TODAY())-G42)</f>
        <v/>
      </c>
      <c r="L42" s="12"/>
      <c r="M42" s="10"/>
      <c r="N42" s="9"/>
      <c r="O42" s="9"/>
      <c r="P42" s="9"/>
      <c r="Q42" s="11" t="str">
        <f aca="false">IF(AND(A42="",B42="",D42="",E42=""),"",IF(D42="","Add the quote value",IF(E42="","Pick a status",IF(AND(E42&lt;&gt;"Draft",G42=""),"Add the date sent",IF(AND(OR(E42="Won",E42="Lost"),L42=""),"Add the date decided",IF(AND(E42="Lost",N42=""),"Add why it was lost",IF(AND(L42&lt;&gt;"",G42&lt;&gt;"",L42&lt;G42),"Decided before it was sent?",IF(AND(E42="Sent",H42&lt;&gt;"",I42&lt;&gt;"",H42&gt;I42),"Follow-up is after it expires",""))))))))</f>
        <v/>
      </c>
    </row>
    <row r="43" customFormat="false" ht="15" hidden="false" customHeight="false" outlineLevel="0" collapsed="false">
      <c r="A43" s="9"/>
      <c r="B43" s="9"/>
      <c r="C43" s="9"/>
      <c r="D43" s="10"/>
      <c r="E43" s="9"/>
      <c r="F43" s="11" t="str">
        <f aca="true">IF(OR(A43="",E43=""),"",IF(E43="Won","Won",IF(E43="Lost","Lost",IF(E43="Draft","Send it",IF(I43="","Add the date sent",IF(I43&lt;TODAY(),"Expired - chase or close",IF(AND(H43&lt;&gt;"",H43&lt;TODAY()),"Follow-up overdue",IF(H43=TODAY(),"Follow up today",IF(I43-TODAY()&lt;=Settings!$B$4,"Expiring soon",IF(H43="",IF(TODAY()-G43&gt;=Settings!$B$5,"Chase - no follow-up set","Waiting"),"Waiting"))))))))))</f>
        <v/>
      </c>
      <c r="G43" s="12"/>
      <c r="H43" s="12"/>
      <c r="I43" s="13" t="str">
        <f aca="false">IF(G43="","",G43+IF(J43="",Settings!$B$3,J43))</f>
        <v/>
      </c>
      <c r="J43" s="14"/>
      <c r="K43" s="15" t="str">
        <f aca="true">IF(G43="","",IF(L43&lt;&gt;"",L43,TODAY())-G43)</f>
        <v/>
      </c>
      <c r="L43" s="12"/>
      <c r="M43" s="10"/>
      <c r="N43" s="9"/>
      <c r="O43" s="9"/>
      <c r="P43" s="9"/>
      <c r="Q43" s="11" t="str">
        <f aca="false">IF(AND(A43="",B43="",D43="",E43=""),"",IF(D43="","Add the quote value",IF(E43="","Pick a status",IF(AND(E43&lt;&gt;"Draft",G43=""),"Add the date sent",IF(AND(OR(E43="Won",E43="Lost"),L43=""),"Add the date decided",IF(AND(E43="Lost",N43=""),"Add why it was lost",IF(AND(L43&lt;&gt;"",G43&lt;&gt;"",L43&lt;G43),"Decided before it was sent?",IF(AND(E43="Sent",H43&lt;&gt;"",I43&lt;&gt;"",H43&gt;I43),"Follow-up is after it expires",""))))))))</f>
        <v/>
      </c>
    </row>
    <row r="44" customFormat="false" ht="15" hidden="false" customHeight="false" outlineLevel="0" collapsed="false">
      <c r="A44" s="9"/>
      <c r="B44" s="9"/>
      <c r="C44" s="9"/>
      <c r="D44" s="10"/>
      <c r="E44" s="9"/>
      <c r="F44" s="11" t="str">
        <f aca="true">IF(OR(A44="",E44=""),"",IF(E44="Won","Won",IF(E44="Lost","Lost",IF(E44="Draft","Send it",IF(I44="","Add the date sent",IF(I44&lt;TODAY(),"Expired - chase or close",IF(AND(H44&lt;&gt;"",H44&lt;TODAY()),"Follow-up overdue",IF(H44=TODAY(),"Follow up today",IF(I44-TODAY()&lt;=Settings!$B$4,"Expiring soon",IF(H44="",IF(TODAY()-G44&gt;=Settings!$B$5,"Chase - no follow-up set","Waiting"),"Waiting"))))))))))</f>
        <v/>
      </c>
      <c r="G44" s="12"/>
      <c r="H44" s="12"/>
      <c r="I44" s="13" t="str">
        <f aca="false">IF(G44="","",G44+IF(J44="",Settings!$B$3,J44))</f>
        <v/>
      </c>
      <c r="J44" s="14"/>
      <c r="K44" s="15" t="str">
        <f aca="true">IF(G44="","",IF(L44&lt;&gt;"",L44,TODAY())-G44)</f>
        <v/>
      </c>
      <c r="L44" s="12"/>
      <c r="M44" s="10"/>
      <c r="N44" s="9"/>
      <c r="O44" s="9"/>
      <c r="P44" s="9"/>
      <c r="Q44" s="11" t="str">
        <f aca="false">IF(AND(A44="",B44="",D44="",E44=""),"",IF(D44="","Add the quote value",IF(E44="","Pick a status",IF(AND(E44&lt;&gt;"Draft",G44=""),"Add the date sent",IF(AND(OR(E44="Won",E44="Lost"),L44=""),"Add the date decided",IF(AND(E44="Lost",N44=""),"Add why it was lost",IF(AND(L44&lt;&gt;"",G44&lt;&gt;"",L44&lt;G44),"Decided before it was sent?",IF(AND(E44="Sent",H44&lt;&gt;"",I44&lt;&gt;"",H44&gt;I44),"Follow-up is after it expires",""))))))))</f>
        <v/>
      </c>
    </row>
    <row r="45" customFormat="false" ht="15" hidden="false" customHeight="false" outlineLevel="0" collapsed="false">
      <c r="A45" s="9"/>
      <c r="B45" s="9"/>
      <c r="C45" s="9"/>
      <c r="D45" s="10"/>
      <c r="E45" s="9"/>
      <c r="F45" s="11" t="str">
        <f aca="true">IF(OR(A45="",E45=""),"",IF(E45="Won","Won",IF(E45="Lost","Lost",IF(E45="Draft","Send it",IF(I45="","Add the date sent",IF(I45&lt;TODAY(),"Expired - chase or close",IF(AND(H45&lt;&gt;"",H45&lt;TODAY()),"Follow-up overdue",IF(H45=TODAY(),"Follow up today",IF(I45-TODAY()&lt;=Settings!$B$4,"Expiring soon",IF(H45="",IF(TODAY()-G45&gt;=Settings!$B$5,"Chase - no follow-up set","Waiting"),"Waiting"))))))))))</f>
        <v/>
      </c>
      <c r="G45" s="12"/>
      <c r="H45" s="12"/>
      <c r="I45" s="13" t="str">
        <f aca="false">IF(G45="","",G45+IF(J45="",Settings!$B$3,J45))</f>
        <v/>
      </c>
      <c r="J45" s="14"/>
      <c r="K45" s="15" t="str">
        <f aca="true">IF(G45="","",IF(L45&lt;&gt;"",L45,TODAY())-G45)</f>
        <v/>
      </c>
      <c r="L45" s="12"/>
      <c r="M45" s="10"/>
      <c r="N45" s="9"/>
      <c r="O45" s="9"/>
      <c r="P45" s="9"/>
      <c r="Q45" s="11" t="str">
        <f aca="false">IF(AND(A45="",B45="",D45="",E45=""),"",IF(D45="","Add the quote value",IF(E45="","Pick a status",IF(AND(E45&lt;&gt;"Draft",G45=""),"Add the date sent",IF(AND(OR(E45="Won",E45="Lost"),L45=""),"Add the date decided",IF(AND(E45="Lost",N45=""),"Add why it was lost",IF(AND(L45&lt;&gt;"",G45&lt;&gt;"",L45&lt;G45),"Decided before it was sent?",IF(AND(E45="Sent",H45&lt;&gt;"",I45&lt;&gt;"",H45&gt;I45),"Follow-up is after it expires",""))))))))</f>
        <v/>
      </c>
    </row>
    <row r="46" customFormat="false" ht="15" hidden="false" customHeight="false" outlineLevel="0" collapsed="false">
      <c r="A46" s="9"/>
      <c r="B46" s="9"/>
      <c r="C46" s="9"/>
      <c r="D46" s="10"/>
      <c r="E46" s="9"/>
      <c r="F46" s="11" t="str">
        <f aca="true">IF(OR(A46="",E46=""),"",IF(E46="Won","Won",IF(E46="Lost","Lost",IF(E46="Draft","Send it",IF(I46="","Add the date sent",IF(I46&lt;TODAY(),"Expired - chase or close",IF(AND(H46&lt;&gt;"",H46&lt;TODAY()),"Follow-up overdue",IF(H46=TODAY(),"Follow up today",IF(I46-TODAY()&lt;=Settings!$B$4,"Expiring soon",IF(H46="",IF(TODAY()-G46&gt;=Settings!$B$5,"Chase - no follow-up set","Waiting"),"Waiting"))))))))))</f>
        <v/>
      </c>
      <c r="G46" s="12"/>
      <c r="H46" s="12"/>
      <c r="I46" s="13" t="str">
        <f aca="false">IF(G46="","",G46+IF(J46="",Settings!$B$3,J46))</f>
        <v/>
      </c>
      <c r="J46" s="14"/>
      <c r="K46" s="15" t="str">
        <f aca="true">IF(G46="","",IF(L46&lt;&gt;"",L46,TODAY())-G46)</f>
        <v/>
      </c>
      <c r="L46" s="12"/>
      <c r="M46" s="10"/>
      <c r="N46" s="9"/>
      <c r="O46" s="9"/>
      <c r="P46" s="9"/>
      <c r="Q46" s="11" t="str">
        <f aca="false">IF(AND(A46="",B46="",D46="",E46=""),"",IF(D46="","Add the quote value",IF(E46="","Pick a status",IF(AND(E46&lt;&gt;"Draft",G46=""),"Add the date sent",IF(AND(OR(E46="Won",E46="Lost"),L46=""),"Add the date decided",IF(AND(E46="Lost",N46=""),"Add why it was lost",IF(AND(L46&lt;&gt;"",G46&lt;&gt;"",L46&lt;G46),"Decided before it was sent?",IF(AND(E46="Sent",H46&lt;&gt;"",I46&lt;&gt;"",H46&gt;I46),"Follow-up is after it expires",""))))))))</f>
        <v/>
      </c>
    </row>
    <row r="47" customFormat="false" ht="15" hidden="false" customHeight="false" outlineLevel="0" collapsed="false">
      <c r="A47" s="9"/>
      <c r="B47" s="9"/>
      <c r="C47" s="9"/>
      <c r="D47" s="10"/>
      <c r="E47" s="9"/>
      <c r="F47" s="11" t="str">
        <f aca="true">IF(OR(A47="",E47=""),"",IF(E47="Won","Won",IF(E47="Lost","Lost",IF(E47="Draft","Send it",IF(I47="","Add the date sent",IF(I47&lt;TODAY(),"Expired - chase or close",IF(AND(H47&lt;&gt;"",H47&lt;TODAY()),"Follow-up overdue",IF(H47=TODAY(),"Follow up today",IF(I47-TODAY()&lt;=Settings!$B$4,"Expiring soon",IF(H47="",IF(TODAY()-G47&gt;=Settings!$B$5,"Chase - no follow-up set","Waiting"),"Waiting"))))))))))</f>
        <v/>
      </c>
      <c r="G47" s="12"/>
      <c r="H47" s="12"/>
      <c r="I47" s="13" t="str">
        <f aca="false">IF(G47="","",G47+IF(J47="",Settings!$B$3,J47))</f>
        <v/>
      </c>
      <c r="J47" s="14"/>
      <c r="K47" s="15" t="str">
        <f aca="true">IF(G47="","",IF(L47&lt;&gt;"",L47,TODAY())-G47)</f>
        <v/>
      </c>
      <c r="L47" s="12"/>
      <c r="M47" s="10"/>
      <c r="N47" s="9"/>
      <c r="O47" s="9"/>
      <c r="P47" s="9"/>
      <c r="Q47" s="11" t="str">
        <f aca="false">IF(AND(A47="",B47="",D47="",E47=""),"",IF(D47="","Add the quote value",IF(E47="","Pick a status",IF(AND(E47&lt;&gt;"Draft",G47=""),"Add the date sent",IF(AND(OR(E47="Won",E47="Lost"),L47=""),"Add the date decided",IF(AND(E47="Lost",N47=""),"Add why it was lost",IF(AND(L47&lt;&gt;"",G47&lt;&gt;"",L47&lt;G47),"Decided before it was sent?",IF(AND(E47="Sent",H47&lt;&gt;"",I47&lt;&gt;"",H47&gt;I47),"Follow-up is after it expires",""))))))))</f>
        <v/>
      </c>
    </row>
    <row r="48" customFormat="false" ht="15" hidden="false" customHeight="false" outlineLevel="0" collapsed="false">
      <c r="A48" s="9"/>
      <c r="B48" s="9"/>
      <c r="C48" s="9"/>
      <c r="D48" s="10"/>
      <c r="E48" s="9"/>
      <c r="F48" s="11" t="str">
        <f aca="true">IF(OR(A48="",E48=""),"",IF(E48="Won","Won",IF(E48="Lost","Lost",IF(E48="Draft","Send it",IF(I48="","Add the date sent",IF(I48&lt;TODAY(),"Expired - chase or close",IF(AND(H48&lt;&gt;"",H48&lt;TODAY()),"Follow-up overdue",IF(H48=TODAY(),"Follow up today",IF(I48-TODAY()&lt;=Settings!$B$4,"Expiring soon",IF(H48="",IF(TODAY()-G48&gt;=Settings!$B$5,"Chase - no follow-up set","Waiting"),"Waiting"))))))))))</f>
        <v/>
      </c>
      <c r="G48" s="12"/>
      <c r="H48" s="12"/>
      <c r="I48" s="13" t="str">
        <f aca="false">IF(G48="","",G48+IF(J48="",Settings!$B$3,J48))</f>
        <v/>
      </c>
      <c r="J48" s="14"/>
      <c r="K48" s="15" t="str">
        <f aca="true">IF(G48="","",IF(L48&lt;&gt;"",L48,TODAY())-G48)</f>
        <v/>
      </c>
      <c r="L48" s="12"/>
      <c r="M48" s="10"/>
      <c r="N48" s="9"/>
      <c r="O48" s="9"/>
      <c r="P48" s="9"/>
      <c r="Q48" s="11" t="str">
        <f aca="false">IF(AND(A48="",B48="",D48="",E48=""),"",IF(D48="","Add the quote value",IF(E48="","Pick a status",IF(AND(E48&lt;&gt;"Draft",G48=""),"Add the date sent",IF(AND(OR(E48="Won",E48="Lost"),L48=""),"Add the date decided",IF(AND(E48="Lost",N48=""),"Add why it was lost",IF(AND(L48&lt;&gt;"",G48&lt;&gt;"",L48&lt;G48),"Decided before it was sent?",IF(AND(E48="Sent",H48&lt;&gt;"",I48&lt;&gt;"",H48&gt;I48),"Follow-up is after it expires",""))))))))</f>
        <v/>
      </c>
    </row>
    <row r="49" customFormat="false" ht="15" hidden="false" customHeight="false" outlineLevel="0" collapsed="false">
      <c r="A49" s="9"/>
      <c r="B49" s="9"/>
      <c r="C49" s="9"/>
      <c r="D49" s="10"/>
      <c r="E49" s="9"/>
      <c r="F49" s="11" t="str">
        <f aca="true">IF(OR(A49="",E49=""),"",IF(E49="Won","Won",IF(E49="Lost","Lost",IF(E49="Draft","Send it",IF(I49="","Add the date sent",IF(I49&lt;TODAY(),"Expired - chase or close",IF(AND(H49&lt;&gt;"",H49&lt;TODAY()),"Follow-up overdue",IF(H49=TODAY(),"Follow up today",IF(I49-TODAY()&lt;=Settings!$B$4,"Expiring soon",IF(H49="",IF(TODAY()-G49&gt;=Settings!$B$5,"Chase - no follow-up set","Waiting"),"Waiting"))))))))))</f>
        <v/>
      </c>
      <c r="G49" s="12"/>
      <c r="H49" s="12"/>
      <c r="I49" s="13" t="str">
        <f aca="false">IF(G49="","",G49+IF(J49="",Settings!$B$3,J49))</f>
        <v/>
      </c>
      <c r="J49" s="14"/>
      <c r="K49" s="15" t="str">
        <f aca="true">IF(G49="","",IF(L49&lt;&gt;"",L49,TODAY())-G49)</f>
        <v/>
      </c>
      <c r="L49" s="12"/>
      <c r="M49" s="10"/>
      <c r="N49" s="9"/>
      <c r="O49" s="9"/>
      <c r="P49" s="9"/>
      <c r="Q49" s="11" t="str">
        <f aca="false">IF(AND(A49="",B49="",D49="",E49=""),"",IF(D49="","Add the quote value",IF(E49="","Pick a status",IF(AND(E49&lt;&gt;"Draft",G49=""),"Add the date sent",IF(AND(OR(E49="Won",E49="Lost"),L49=""),"Add the date decided",IF(AND(E49="Lost",N49=""),"Add why it was lost",IF(AND(L49&lt;&gt;"",G49&lt;&gt;"",L49&lt;G49),"Decided before it was sent?",IF(AND(E49="Sent",H49&lt;&gt;"",I49&lt;&gt;"",H49&gt;I49),"Follow-up is after it expires",""))))))))</f>
        <v/>
      </c>
    </row>
    <row r="50" customFormat="false" ht="15" hidden="false" customHeight="false" outlineLevel="0" collapsed="false">
      <c r="A50" s="9"/>
      <c r="B50" s="9"/>
      <c r="C50" s="9"/>
      <c r="D50" s="10"/>
      <c r="E50" s="9"/>
      <c r="F50" s="11" t="str">
        <f aca="true">IF(OR(A50="",E50=""),"",IF(E50="Won","Won",IF(E50="Lost","Lost",IF(E50="Draft","Send it",IF(I50="","Add the date sent",IF(I50&lt;TODAY(),"Expired - chase or close",IF(AND(H50&lt;&gt;"",H50&lt;TODAY()),"Follow-up overdue",IF(H50=TODAY(),"Follow up today",IF(I50-TODAY()&lt;=Settings!$B$4,"Expiring soon",IF(H50="",IF(TODAY()-G50&gt;=Settings!$B$5,"Chase - no follow-up set","Waiting"),"Waiting"))))))))))</f>
        <v/>
      </c>
      <c r="G50" s="12"/>
      <c r="H50" s="12"/>
      <c r="I50" s="13" t="str">
        <f aca="false">IF(G50="","",G50+IF(J50="",Settings!$B$3,J50))</f>
        <v/>
      </c>
      <c r="J50" s="14"/>
      <c r="K50" s="15" t="str">
        <f aca="true">IF(G50="","",IF(L50&lt;&gt;"",L50,TODAY())-G50)</f>
        <v/>
      </c>
      <c r="L50" s="12"/>
      <c r="M50" s="10"/>
      <c r="N50" s="9"/>
      <c r="O50" s="9"/>
      <c r="P50" s="9"/>
      <c r="Q50" s="11" t="str">
        <f aca="false">IF(AND(A50="",B50="",D50="",E50=""),"",IF(D50="","Add the quote value",IF(E50="","Pick a status",IF(AND(E50&lt;&gt;"Draft",G50=""),"Add the date sent",IF(AND(OR(E50="Won",E50="Lost"),L50=""),"Add the date decided",IF(AND(E50="Lost",N50=""),"Add why it was lost",IF(AND(L50&lt;&gt;"",G50&lt;&gt;"",L50&lt;G50),"Decided before it was sent?",IF(AND(E50="Sent",H50&lt;&gt;"",I50&lt;&gt;"",H50&gt;I50),"Follow-up is after it expires",""))))))))</f>
        <v/>
      </c>
    </row>
    <row r="51" customFormat="false" ht="15" hidden="false" customHeight="false" outlineLevel="0" collapsed="false">
      <c r="A51" s="9"/>
      <c r="B51" s="9"/>
      <c r="C51" s="9"/>
      <c r="D51" s="10"/>
      <c r="E51" s="9"/>
      <c r="F51" s="11" t="str">
        <f aca="true">IF(OR(A51="",E51=""),"",IF(E51="Won","Won",IF(E51="Lost","Lost",IF(E51="Draft","Send it",IF(I51="","Add the date sent",IF(I51&lt;TODAY(),"Expired - chase or close",IF(AND(H51&lt;&gt;"",H51&lt;TODAY()),"Follow-up overdue",IF(H51=TODAY(),"Follow up today",IF(I51-TODAY()&lt;=Settings!$B$4,"Expiring soon",IF(H51="",IF(TODAY()-G51&gt;=Settings!$B$5,"Chase - no follow-up set","Waiting"),"Waiting"))))))))))</f>
        <v/>
      </c>
      <c r="G51" s="12"/>
      <c r="H51" s="12"/>
      <c r="I51" s="13" t="str">
        <f aca="false">IF(G51="","",G51+IF(J51="",Settings!$B$3,J51))</f>
        <v/>
      </c>
      <c r="J51" s="14"/>
      <c r="K51" s="15" t="str">
        <f aca="true">IF(G51="","",IF(L51&lt;&gt;"",L51,TODAY())-G51)</f>
        <v/>
      </c>
      <c r="L51" s="12"/>
      <c r="M51" s="10"/>
      <c r="N51" s="9"/>
      <c r="O51" s="9"/>
      <c r="P51" s="9"/>
      <c r="Q51" s="11" t="str">
        <f aca="false">IF(AND(A51="",B51="",D51="",E51=""),"",IF(D51="","Add the quote value",IF(E51="","Pick a status",IF(AND(E51&lt;&gt;"Draft",G51=""),"Add the date sent",IF(AND(OR(E51="Won",E51="Lost"),L51=""),"Add the date decided",IF(AND(E51="Lost",N51=""),"Add why it was lost",IF(AND(L51&lt;&gt;"",G51&lt;&gt;"",L51&lt;G51),"Decided before it was sent?",IF(AND(E51="Sent",H51&lt;&gt;"",I51&lt;&gt;"",H51&gt;I51),"Follow-up is after it expires",""))))))))</f>
        <v/>
      </c>
    </row>
    <row r="52" customFormat="false" ht="15" hidden="false" customHeight="false" outlineLevel="0" collapsed="false">
      <c r="A52" s="9"/>
      <c r="B52" s="9"/>
      <c r="C52" s="9"/>
      <c r="D52" s="10"/>
      <c r="E52" s="9"/>
      <c r="F52" s="11" t="str">
        <f aca="true">IF(OR(A52="",E52=""),"",IF(E52="Won","Won",IF(E52="Lost","Lost",IF(E52="Draft","Send it",IF(I52="","Add the date sent",IF(I52&lt;TODAY(),"Expired - chase or close",IF(AND(H52&lt;&gt;"",H52&lt;TODAY()),"Follow-up overdue",IF(H52=TODAY(),"Follow up today",IF(I52-TODAY()&lt;=Settings!$B$4,"Expiring soon",IF(H52="",IF(TODAY()-G52&gt;=Settings!$B$5,"Chase - no follow-up set","Waiting"),"Waiting"))))))))))</f>
        <v/>
      </c>
      <c r="G52" s="12"/>
      <c r="H52" s="12"/>
      <c r="I52" s="13" t="str">
        <f aca="false">IF(G52="","",G52+IF(J52="",Settings!$B$3,J52))</f>
        <v/>
      </c>
      <c r="J52" s="14"/>
      <c r="K52" s="15" t="str">
        <f aca="true">IF(G52="","",IF(L52&lt;&gt;"",L52,TODAY())-G52)</f>
        <v/>
      </c>
      <c r="L52" s="12"/>
      <c r="M52" s="10"/>
      <c r="N52" s="9"/>
      <c r="O52" s="9"/>
      <c r="P52" s="9"/>
      <c r="Q52" s="11" t="str">
        <f aca="false">IF(AND(A52="",B52="",D52="",E52=""),"",IF(D52="","Add the quote value",IF(E52="","Pick a status",IF(AND(E52&lt;&gt;"Draft",G52=""),"Add the date sent",IF(AND(OR(E52="Won",E52="Lost"),L52=""),"Add the date decided",IF(AND(E52="Lost",N52=""),"Add why it was lost",IF(AND(L52&lt;&gt;"",G52&lt;&gt;"",L52&lt;G52),"Decided before it was sent?",IF(AND(E52="Sent",H52&lt;&gt;"",I52&lt;&gt;"",H52&gt;I52),"Follow-up is after it expires",""))))))))</f>
        <v/>
      </c>
    </row>
    <row r="53" customFormat="false" ht="15" hidden="false" customHeight="false" outlineLevel="0" collapsed="false">
      <c r="A53" s="9"/>
      <c r="B53" s="9"/>
      <c r="C53" s="9"/>
      <c r="D53" s="10"/>
      <c r="E53" s="9"/>
      <c r="F53" s="11" t="str">
        <f aca="true">IF(OR(A53="",E53=""),"",IF(E53="Won","Won",IF(E53="Lost","Lost",IF(E53="Draft","Send it",IF(I53="","Add the date sent",IF(I53&lt;TODAY(),"Expired - chase or close",IF(AND(H53&lt;&gt;"",H53&lt;TODAY()),"Follow-up overdue",IF(H53=TODAY(),"Follow up today",IF(I53-TODAY()&lt;=Settings!$B$4,"Expiring soon",IF(H53="",IF(TODAY()-G53&gt;=Settings!$B$5,"Chase - no follow-up set","Waiting"),"Waiting"))))))))))</f>
        <v/>
      </c>
      <c r="G53" s="12"/>
      <c r="H53" s="12"/>
      <c r="I53" s="13" t="str">
        <f aca="false">IF(G53="","",G53+IF(J53="",Settings!$B$3,J53))</f>
        <v/>
      </c>
      <c r="J53" s="14"/>
      <c r="K53" s="15" t="str">
        <f aca="true">IF(G53="","",IF(L53&lt;&gt;"",L53,TODAY())-G53)</f>
        <v/>
      </c>
      <c r="L53" s="12"/>
      <c r="M53" s="10"/>
      <c r="N53" s="9"/>
      <c r="O53" s="9"/>
      <c r="P53" s="9"/>
      <c r="Q53" s="11" t="str">
        <f aca="false">IF(AND(A53="",B53="",D53="",E53=""),"",IF(D53="","Add the quote value",IF(E53="","Pick a status",IF(AND(E53&lt;&gt;"Draft",G53=""),"Add the date sent",IF(AND(OR(E53="Won",E53="Lost"),L53=""),"Add the date decided",IF(AND(E53="Lost",N53=""),"Add why it was lost",IF(AND(L53&lt;&gt;"",G53&lt;&gt;"",L53&lt;G53),"Decided before it was sent?",IF(AND(E53="Sent",H53&lt;&gt;"",I53&lt;&gt;"",H53&gt;I53),"Follow-up is after it expires",""))))))))</f>
        <v/>
      </c>
    </row>
    <row r="54" customFormat="false" ht="15" hidden="false" customHeight="false" outlineLevel="0" collapsed="false">
      <c r="A54" s="9"/>
      <c r="B54" s="9"/>
      <c r="C54" s="9"/>
      <c r="D54" s="10"/>
      <c r="E54" s="9"/>
      <c r="F54" s="11" t="str">
        <f aca="true">IF(OR(A54="",E54=""),"",IF(E54="Won","Won",IF(E54="Lost","Lost",IF(E54="Draft","Send it",IF(I54="","Add the date sent",IF(I54&lt;TODAY(),"Expired - chase or close",IF(AND(H54&lt;&gt;"",H54&lt;TODAY()),"Follow-up overdue",IF(H54=TODAY(),"Follow up today",IF(I54-TODAY()&lt;=Settings!$B$4,"Expiring soon",IF(H54="",IF(TODAY()-G54&gt;=Settings!$B$5,"Chase - no follow-up set","Waiting"),"Waiting"))))))))))</f>
        <v/>
      </c>
      <c r="G54" s="12"/>
      <c r="H54" s="12"/>
      <c r="I54" s="13" t="str">
        <f aca="false">IF(G54="","",G54+IF(J54="",Settings!$B$3,J54))</f>
        <v/>
      </c>
      <c r="J54" s="14"/>
      <c r="K54" s="15" t="str">
        <f aca="true">IF(G54="","",IF(L54&lt;&gt;"",L54,TODAY())-G54)</f>
        <v/>
      </c>
      <c r="L54" s="12"/>
      <c r="M54" s="10"/>
      <c r="N54" s="9"/>
      <c r="O54" s="9"/>
      <c r="P54" s="9"/>
      <c r="Q54" s="11" t="str">
        <f aca="false">IF(AND(A54="",B54="",D54="",E54=""),"",IF(D54="","Add the quote value",IF(E54="","Pick a status",IF(AND(E54&lt;&gt;"Draft",G54=""),"Add the date sent",IF(AND(OR(E54="Won",E54="Lost"),L54=""),"Add the date decided",IF(AND(E54="Lost",N54=""),"Add why it was lost",IF(AND(L54&lt;&gt;"",G54&lt;&gt;"",L54&lt;G54),"Decided before it was sent?",IF(AND(E54="Sent",H54&lt;&gt;"",I54&lt;&gt;"",H54&gt;I54),"Follow-up is after it expires",""))))))))</f>
        <v/>
      </c>
    </row>
    <row r="55" customFormat="false" ht="15" hidden="false" customHeight="false" outlineLevel="0" collapsed="false">
      <c r="A55" s="9"/>
      <c r="B55" s="9"/>
      <c r="C55" s="9"/>
      <c r="D55" s="10"/>
      <c r="E55" s="9"/>
      <c r="F55" s="11" t="str">
        <f aca="true">IF(OR(A55="",E55=""),"",IF(E55="Won","Won",IF(E55="Lost","Lost",IF(E55="Draft","Send it",IF(I55="","Add the date sent",IF(I55&lt;TODAY(),"Expired - chase or close",IF(AND(H55&lt;&gt;"",H55&lt;TODAY()),"Follow-up overdue",IF(H55=TODAY(),"Follow up today",IF(I55-TODAY()&lt;=Settings!$B$4,"Expiring soon",IF(H55="",IF(TODAY()-G55&gt;=Settings!$B$5,"Chase - no follow-up set","Waiting"),"Waiting"))))))))))</f>
        <v/>
      </c>
      <c r="G55" s="12"/>
      <c r="H55" s="12"/>
      <c r="I55" s="13" t="str">
        <f aca="false">IF(G55="","",G55+IF(J55="",Settings!$B$3,J55))</f>
        <v/>
      </c>
      <c r="J55" s="14"/>
      <c r="K55" s="15" t="str">
        <f aca="true">IF(G55="","",IF(L55&lt;&gt;"",L55,TODAY())-G55)</f>
        <v/>
      </c>
      <c r="L55" s="12"/>
      <c r="M55" s="10"/>
      <c r="N55" s="9"/>
      <c r="O55" s="9"/>
      <c r="P55" s="9"/>
      <c r="Q55" s="11" t="str">
        <f aca="false">IF(AND(A55="",B55="",D55="",E55=""),"",IF(D55="","Add the quote value",IF(E55="","Pick a status",IF(AND(E55&lt;&gt;"Draft",G55=""),"Add the date sent",IF(AND(OR(E55="Won",E55="Lost"),L55=""),"Add the date decided",IF(AND(E55="Lost",N55=""),"Add why it was lost",IF(AND(L55&lt;&gt;"",G55&lt;&gt;"",L55&lt;G55),"Decided before it was sent?",IF(AND(E55="Sent",H55&lt;&gt;"",I55&lt;&gt;"",H55&gt;I55),"Follow-up is after it expires",""))))))))</f>
        <v/>
      </c>
    </row>
    <row r="56" customFormat="false" ht="15" hidden="false" customHeight="false" outlineLevel="0" collapsed="false">
      <c r="A56" s="9"/>
      <c r="B56" s="9"/>
      <c r="C56" s="9"/>
      <c r="D56" s="10"/>
      <c r="E56" s="9"/>
      <c r="F56" s="11" t="str">
        <f aca="true">IF(OR(A56="",E56=""),"",IF(E56="Won","Won",IF(E56="Lost","Lost",IF(E56="Draft","Send it",IF(I56="","Add the date sent",IF(I56&lt;TODAY(),"Expired - chase or close",IF(AND(H56&lt;&gt;"",H56&lt;TODAY()),"Follow-up overdue",IF(H56=TODAY(),"Follow up today",IF(I56-TODAY()&lt;=Settings!$B$4,"Expiring soon",IF(H56="",IF(TODAY()-G56&gt;=Settings!$B$5,"Chase - no follow-up set","Waiting"),"Waiting"))))))))))</f>
        <v/>
      </c>
      <c r="G56" s="12"/>
      <c r="H56" s="12"/>
      <c r="I56" s="13" t="str">
        <f aca="false">IF(G56="","",G56+IF(J56="",Settings!$B$3,J56))</f>
        <v/>
      </c>
      <c r="J56" s="14"/>
      <c r="K56" s="15" t="str">
        <f aca="true">IF(G56="","",IF(L56&lt;&gt;"",L56,TODAY())-G56)</f>
        <v/>
      </c>
      <c r="L56" s="12"/>
      <c r="M56" s="10"/>
      <c r="N56" s="9"/>
      <c r="O56" s="9"/>
      <c r="P56" s="9"/>
      <c r="Q56" s="11" t="str">
        <f aca="false">IF(AND(A56="",B56="",D56="",E56=""),"",IF(D56="","Add the quote value",IF(E56="","Pick a status",IF(AND(E56&lt;&gt;"Draft",G56=""),"Add the date sent",IF(AND(OR(E56="Won",E56="Lost"),L56=""),"Add the date decided",IF(AND(E56="Lost",N56=""),"Add why it was lost",IF(AND(L56&lt;&gt;"",G56&lt;&gt;"",L56&lt;G56),"Decided before it was sent?",IF(AND(E56="Sent",H56&lt;&gt;"",I56&lt;&gt;"",H56&gt;I56),"Follow-up is after it expires",""))))))))</f>
        <v/>
      </c>
    </row>
    <row r="57" customFormat="false" ht="15" hidden="false" customHeight="false" outlineLevel="0" collapsed="false">
      <c r="A57" s="9"/>
      <c r="B57" s="9"/>
      <c r="C57" s="9"/>
      <c r="D57" s="10"/>
      <c r="E57" s="9"/>
      <c r="F57" s="11" t="str">
        <f aca="true">IF(OR(A57="",E57=""),"",IF(E57="Won","Won",IF(E57="Lost","Lost",IF(E57="Draft","Send it",IF(I57="","Add the date sent",IF(I57&lt;TODAY(),"Expired - chase or close",IF(AND(H57&lt;&gt;"",H57&lt;TODAY()),"Follow-up overdue",IF(H57=TODAY(),"Follow up today",IF(I57-TODAY()&lt;=Settings!$B$4,"Expiring soon",IF(H57="",IF(TODAY()-G57&gt;=Settings!$B$5,"Chase - no follow-up set","Waiting"),"Waiting"))))))))))</f>
        <v/>
      </c>
      <c r="G57" s="12"/>
      <c r="H57" s="12"/>
      <c r="I57" s="13" t="str">
        <f aca="false">IF(G57="","",G57+IF(J57="",Settings!$B$3,J57))</f>
        <v/>
      </c>
      <c r="J57" s="14"/>
      <c r="K57" s="15" t="str">
        <f aca="true">IF(G57="","",IF(L57&lt;&gt;"",L57,TODAY())-G57)</f>
        <v/>
      </c>
      <c r="L57" s="12"/>
      <c r="M57" s="10"/>
      <c r="N57" s="9"/>
      <c r="O57" s="9"/>
      <c r="P57" s="9"/>
      <c r="Q57" s="11" t="str">
        <f aca="false">IF(AND(A57="",B57="",D57="",E57=""),"",IF(D57="","Add the quote value",IF(E57="","Pick a status",IF(AND(E57&lt;&gt;"Draft",G57=""),"Add the date sent",IF(AND(OR(E57="Won",E57="Lost"),L57=""),"Add the date decided",IF(AND(E57="Lost",N57=""),"Add why it was lost",IF(AND(L57&lt;&gt;"",G57&lt;&gt;"",L57&lt;G57),"Decided before it was sent?",IF(AND(E57="Sent",H57&lt;&gt;"",I57&lt;&gt;"",H57&gt;I57),"Follow-up is after it expires",""))))))))</f>
        <v/>
      </c>
    </row>
    <row r="58" customFormat="false" ht="15" hidden="false" customHeight="false" outlineLevel="0" collapsed="false">
      <c r="A58" s="9"/>
      <c r="B58" s="9"/>
      <c r="C58" s="9"/>
      <c r="D58" s="10"/>
      <c r="E58" s="9"/>
      <c r="F58" s="11" t="str">
        <f aca="true">IF(OR(A58="",E58=""),"",IF(E58="Won","Won",IF(E58="Lost","Lost",IF(E58="Draft","Send it",IF(I58="","Add the date sent",IF(I58&lt;TODAY(),"Expired - chase or close",IF(AND(H58&lt;&gt;"",H58&lt;TODAY()),"Follow-up overdue",IF(H58=TODAY(),"Follow up today",IF(I58-TODAY()&lt;=Settings!$B$4,"Expiring soon",IF(H58="",IF(TODAY()-G58&gt;=Settings!$B$5,"Chase - no follow-up set","Waiting"),"Waiting"))))))))))</f>
        <v/>
      </c>
      <c r="G58" s="12"/>
      <c r="H58" s="12"/>
      <c r="I58" s="13" t="str">
        <f aca="false">IF(G58="","",G58+IF(J58="",Settings!$B$3,J58))</f>
        <v/>
      </c>
      <c r="J58" s="14"/>
      <c r="K58" s="15" t="str">
        <f aca="true">IF(G58="","",IF(L58&lt;&gt;"",L58,TODAY())-G58)</f>
        <v/>
      </c>
      <c r="L58" s="12"/>
      <c r="M58" s="10"/>
      <c r="N58" s="9"/>
      <c r="O58" s="9"/>
      <c r="P58" s="9"/>
      <c r="Q58" s="11" t="str">
        <f aca="false">IF(AND(A58="",B58="",D58="",E58=""),"",IF(D58="","Add the quote value",IF(E58="","Pick a status",IF(AND(E58&lt;&gt;"Draft",G58=""),"Add the date sent",IF(AND(OR(E58="Won",E58="Lost"),L58=""),"Add the date decided",IF(AND(E58="Lost",N58=""),"Add why it was lost",IF(AND(L58&lt;&gt;"",G58&lt;&gt;"",L58&lt;G58),"Decided before it was sent?",IF(AND(E58="Sent",H58&lt;&gt;"",I58&lt;&gt;"",H58&gt;I58),"Follow-up is after it expires",""))))))))</f>
        <v/>
      </c>
    </row>
    <row r="59" customFormat="false" ht="15" hidden="false" customHeight="false" outlineLevel="0" collapsed="false">
      <c r="A59" s="9"/>
      <c r="B59" s="9"/>
      <c r="C59" s="9"/>
      <c r="D59" s="10"/>
      <c r="E59" s="9"/>
      <c r="F59" s="11" t="str">
        <f aca="true">IF(OR(A59="",E59=""),"",IF(E59="Won","Won",IF(E59="Lost","Lost",IF(E59="Draft","Send it",IF(I59="","Add the date sent",IF(I59&lt;TODAY(),"Expired - chase or close",IF(AND(H59&lt;&gt;"",H59&lt;TODAY()),"Follow-up overdue",IF(H59=TODAY(),"Follow up today",IF(I59-TODAY()&lt;=Settings!$B$4,"Expiring soon",IF(H59="",IF(TODAY()-G59&gt;=Settings!$B$5,"Chase - no follow-up set","Waiting"),"Waiting"))))))))))</f>
        <v/>
      </c>
      <c r="G59" s="12"/>
      <c r="H59" s="12"/>
      <c r="I59" s="13" t="str">
        <f aca="false">IF(G59="","",G59+IF(J59="",Settings!$B$3,J59))</f>
        <v/>
      </c>
      <c r="J59" s="14"/>
      <c r="K59" s="15" t="str">
        <f aca="true">IF(G59="","",IF(L59&lt;&gt;"",L59,TODAY())-G59)</f>
        <v/>
      </c>
      <c r="L59" s="12"/>
      <c r="M59" s="10"/>
      <c r="N59" s="9"/>
      <c r="O59" s="9"/>
      <c r="P59" s="9"/>
      <c r="Q59" s="11" t="str">
        <f aca="false">IF(AND(A59="",B59="",D59="",E59=""),"",IF(D59="","Add the quote value",IF(E59="","Pick a status",IF(AND(E59&lt;&gt;"Draft",G59=""),"Add the date sent",IF(AND(OR(E59="Won",E59="Lost"),L59=""),"Add the date decided",IF(AND(E59="Lost",N59=""),"Add why it was lost",IF(AND(L59&lt;&gt;"",G59&lt;&gt;"",L59&lt;G59),"Decided before it was sent?",IF(AND(E59="Sent",H59&lt;&gt;"",I59&lt;&gt;"",H59&gt;I59),"Follow-up is after it expires",""))))))))</f>
        <v/>
      </c>
    </row>
    <row r="60" customFormat="false" ht="15" hidden="false" customHeight="false" outlineLevel="0" collapsed="false">
      <c r="A60" s="9"/>
      <c r="B60" s="9"/>
      <c r="C60" s="9"/>
      <c r="D60" s="10"/>
      <c r="E60" s="9"/>
      <c r="F60" s="11" t="str">
        <f aca="true">IF(OR(A60="",E60=""),"",IF(E60="Won","Won",IF(E60="Lost","Lost",IF(E60="Draft","Send it",IF(I60="","Add the date sent",IF(I60&lt;TODAY(),"Expired - chase or close",IF(AND(H60&lt;&gt;"",H60&lt;TODAY()),"Follow-up overdue",IF(H60=TODAY(),"Follow up today",IF(I60-TODAY()&lt;=Settings!$B$4,"Expiring soon",IF(H60="",IF(TODAY()-G60&gt;=Settings!$B$5,"Chase - no follow-up set","Waiting"),"Waiting"))))))))))</f>
        <v/>
      </c>
      <c r="G60" s="12"/>
      <c r="H60" s="12"/>
      <c r="I60" s="13" t="str">
        <f aca="false">IF(G60="","",G60+IF(J60="",Settings!$B$3,J60))</f>
        <v/>
      </c>
      <c r="J60" s="14"/>
      <c r="K60" s="15" t="str">
        <f aca="true">IF(G60="","",IF(L60&lt;&gt;"",L60,TODAY())-G60)</f>
        <v/>
      </c>
      <c r="L60" s="12"/>
      <c r="M60" s="10"/>
      <c r="N60" s="9"/>
      <c r="O60" s="9"/>
      <c r="P60" s="9"/>
      <c r="Q60" s="11" t="str">
        <f aca="false">IF(AND(A60="",B60="",D60="",E60=""),"",IF(D60="","Add the quote value",IF(E60="","Pick a status",IF(AND(E60&lt;&gt;"Draft",G60=""),"Add the date sent",IF(AND(OR(E60="Won",E60="Lost"),L60=""),"Add the date decided",IF(AND(E60="Lost",N60=""),"Add why it was lost",IF(AND(L60&lt;&gt;"",G60&lt;&gt;"",L60&lt;G60),"Decided before it was sent?",IF(AND(E60="Sent",H60&lt;&gt;"",I60&lt;&gt;"",H60&gt;I60),"Follow-up is after it expires",""))))))))</f>
        <v/>
      </c>
    </row>
    <row r="61" customFormat="false" ht="15" hidden="false" customHeight="false" outlineLevel="0" collapsed="false">
      <c r="A61" s="9"/>
      <c r="B61" s="9"/>
      <c r="C61" s="9"/>
      <c r="D61" s="10"/>
      <c r="E61" s="9"/>
      <c r="F61" s="11" t="str">
        <f aca="true">IF(OR(A61="",E61=""),"",IF(E61="Won","Won",IF(E61="Lost","Lost",IF(E61="Draft","Send it",IF(I61="","Add the date sent",IF(I61&lt;TODAY(),"Expired - chase or close",IF(AND(H61&lt;&gt;"",H61&lt;TODAY()),"Follow-up overdue",IF(H61=TODAY(),"Follow up today",IF(I61-TODAY()&lt;=Settings!$B$4,"Expiring soon",IF(H61="",IF(TODAY()-G61&gt;=Settings!$B$5,"Chase - no follow-up set","Waiting"),"Waiting"))))))))))</f>
        <v/>
      </c>
      <c r="G61" s="12"/>
      <c r="H61" s="12"/>
      <c r="I61" s="13" t="str">
        <f aca="false">IF(G61="","",G61+IF(J61="",Settings!$B$3,J61))</f>
        <v/>
      </c>
      <c r="J61" s="14"/>
      <c r="K61" s="15" t="str">
        <f aca="true">IF(G61="","",IF(L61&lt;&gt;"",L61,TODAY())-G61)</f>
        <v/>
      </c>
      <c r="L61" s="12"/>
      <c r="M61" s="10"/>
      <c r="N61" s="9"/>
      <c r="O61" s="9"/>
      <c r="P61" s="9"/>
      <c r="Q61" s="11" t="str">
        <f aca="false">IF(AND(A61="",B61="",D61="",E61=""),"",IF(D61="","Add the quote value",IF(E61="","Pick a status",IF(AND(E61&lt;&gt;"Draft",G61=""),"Add the date sent",IF(AND(OR(E61="Won",E61="Lost"),L61=""),"Add the date decided",IF(AND(E61="Lost",N61=""),"Add why it was lost",IF(AND(L61&lt;&gt;"",G61&lt;&gt;"",L61&lt;G61),"Decided before it was sent?",IF(AND(E61="Sent",H61&lt;&gt;"",I61&lt;&gt;"",H61&gt;I61),"Follow-up is after it expires",""))))))))</f>
        <v/>
      </c>
    </row>
    <row r="62" customFormat="false" ht="15" hidden="false" customHeight="false" outlineLevel="0" collapsed="false">
      <c r="A62" s="9"/>
      <c r="B62" s="9"/>
      <c r="C62" s="9"/>
      <c r="D62" s="10"/>
      <c r="E62" s="9"/>
      <c r="F62" s="11" t="str">
        <f aca="true">IF(OR(A62="",E62=""),"",IF(E62="Won","Won",IF(E62="Lost","Lost",IF(E62="Draft","Send it",IF(I62="","Add the date sent",IF(I62&lt;TODAY(),"Expired - chase or close",IF(AND(H62&lt;&gt;"",H62&lt;TODAY()),"Follow-up overdue",IF(H62=TODAY(),"Follow up today",IF(I62-TODAY()&lt;=Settings!$B$4,"Expiring soon",IF(H62="",IF(TODAY()-G62&gt;=Settings!$B$5,"Chase - no follow-up set","Waiting"),"Waiting"))))))))))</f>
        <v/>
      </c>
      <c r="G62" s="12"/>
      <c r="H62" s="12"/>
      <c r="I62" s="13" t="str">
        <f aca="false">IF(G62="","",G62+IF(J62="",Settings!$B$3,J62))</f>
        <v/>
      </c>
      <c r="J62" s="14"/>
      <c r="K62" s="15" t="str">
        <f aca="true">IF(G62="","",IF(L62&lt;&gt;"",L62,TODAY())-G62)</f>
        <v/>
      </c>
      <c r="L62" s="12"/>
      <c r="M62" s="10"/>
      <c r="N62" s="9"/>
      <c r="O62" s="9"/>
      <c r="P62" s="9"/>
      <c r="Q62" s="11" t="str">
        <f aca="false">IF(AND(A62="",B62="",D62="",E62=""),"",IF(D62="","Add the quote value",IF(E62="","Pick a status",IF(AND(E62&lt;&gt;"Draft",G62=""),"Add the date sent",IF(AND(OR(E62="Won",E62="Lost"),L62=""),"Add the date decided",IF(AND(E62="Lost",N62=""),"Add why it was lost",IF(AND(L62&lt;&gt;"",G62&lt;&gt;"",L62&lt;G62),"Decided before it was sent?",IF(AND(E62="Sent",H62&lt;&gt;"",I62&lt;&gt;"",H62&gt;I62),"Follow-up is after it expires",""))))))))</f>
        <v/>
      </c>
    </row>
    <row r="63" customFormat="false" ht="15" hidden="false" customHeight="false" outlineLevel="0" collapsed="false">
      <c r="A63" s="9"/>
      <c r="B63" s="9"/>
      <c r="C63" s="9"/>
      <c r="D63" s="10"/>
      <c r="E63" s="9"/>
      <c r="F63" s="11" t="str">
        <f aca="true">IF(OR(A63="",E63=""),"",IF(E63="Won","Won",IF(E63="Lost","Lost",IF(E63="Draft","Send it",IF(I63="","Add the date sent",IF(I63&lt;TODAY(),"Expired - chase or close",IF(AND(H63&lt;&gt;"",H63&lt;TODAY()),"Follow-up overdue",IF(H63=TODAY(),"Follow up today",IF(I63-TODAY()&lt;=Settings!$B$4,"Expiring soon",IF(H63="",IF(TODAY()-G63&gt;=Settings!$B$5,"Chase - no follow-up set","Waiting"),"Waiting"))))))))))</f>
        <v/>
      </c>
      <c r="G63" s="12"/>
      <c r="H63" s="12"/>
      <c r="I63" s="13" t="str">
        <f aca="false">IF(G63="","",G63+IF(J63="",Settings!$B$3,J63))</f>
        <v/>
      </c>
      <c r="J63" s="14"/>
      <c r="K63" s="15" t="str">
        <f aca="true">IF(G63="","",IF(L63&lt;&gt;"",L63,TODAY())-G63)</f>
        <v/>
      </c>
      <c r="L63" s="12"/>
      <c r="M63" s="10"/>
      <c r="N63" s="9"/>
      <c r="O63" s="9"/>
      <c r="P63" s="9"/>
      <c r="Q63" s="11" t="str">
        <f aca="false">IF(AND(A63="",B63="",D63="",E63=""),"",IF(D63="","Add the quote value",IF(E63="","Pick a status",IF(AND(E63&lt;&gt;"Draft",G63=""),"Add the date sent",IF(AND(OR(E63="Won",E63="Lost"),L63=""),"Add the date decided",IF(AND(E63="Lost",N63=""),"Add why it was lost",IF(AND(L63&lt;&gt;"",G63&lt;&gt;"",L63&lt;G63),"Decided before it was sent?",IF(AND(E63="Sent",H63&lt;&gt;"",I63&lt;&gt;"",H63&gt;I63),"Follow-up is after it expires",""))))))))</f>
        <v/>
      </c>
    </row>
    <row r="64" customFormat="false" ht="15" hidden="false" customHeight="false" outlineLevel="0" collapsed="false">
      <c r="A64" s="9"/>
      <c r="B64" s="9"/>
      <c r="C64" s="9"/>
      <c r="D64" s="10"/>
      <c r="E64" s="9"/>
      <c r="F64" s="11" t="str">
        <f aca="true">IF(OR(A64="",E64=""),"",IF(E64="Won","Won",IF(E64="Lost","Lost",IF(E64="Draft","Send it",IF(I64="","Add the date sent",IF(I64&lt;TODAY(),"Expired - chase or close",IF(AND(H64&lt;&gt;"",H64&lt;TODAY()),"Follow-up overdue",IF(H64=TODAY(),"Follow up today",IF(I64-TODAY()&lt;=Settings!$B$4,"Expiring soon",IF(H64="",IF(TODAY()-G64&gt;=Settings!$B$5,"Chase - no follow-up set","Waiting"),"Waiting"))))))))))</f>
        <v/>
      </c>
      <c r="G64" s="12"/>
      <c r="H64" s="12"/>
      <c r="I64" s="13" t="str">
        <f aca="false">IF(G64="","",G64+IF(J64="",Settings!$B$3,J64))</f>
        <v/>
      </c>
      <c r="J64" s="14"/>
      <c r="K64" s="15" t="str">
        <f aca="true">IF(G64="","",IF(L64&lt;&gt;"",L64,TODAY())-G64)</f>
        <v/>
      </c>
      <c r="L64" s="12"/>
      <c r="M64" s="10"/>
      <c r="N64" s="9"/>
      <c r="O64" s="9"/>
      <c r="P64" s="9"/>
      <c r="Q64" s="11" t="str">
        <f aca="false">IF(AND(A64="",B64="",D64="",E64=""),"",IF(D64="","Add the quote value",IF(E64="","Pick a status",IF(AND(E64&lt;&gt;"Draft",G64=""),"Add the date sent",IF(AND(OR(E64="Won",E64="Lost"),L64=""),"Add the date decided",IF(AND(E64="Lost",N64=""),"Add why it was lost",IF(AND(L64&lt;&gt;"",G64&lt;&gt;"",L64&lt;G64),"Decided before it was sent?",IF(AND(E64="Sent",H64&lt;&gt;"",I64&lt;&gt;"",H64&gt;I64),"Follow-up is after it expires",""))))))))</f>
        <v/>
      </c>
    </row>
    <row r="65" customFormat="false" ht="15" hidden="false" customHeight="false" outlineLevel="0" collapsed="false">
      <c r="A65" s="9"/>
      <c r="B65" s="9"/>
      <c r="C65" s="9"/>
      <c r="D65" s="10"/>
      <c r="E65" s="9"/>
      <c r="F65" s="11" t="str">
        <f aca="true">IF(OR(A65="",E65=""),"",IF(E65="Won","Won",IF(E65="Lost","Lost",IF(E65="Draft","Send it",IF(I65="","Add the date sent",IF(I65&lt;TODAY(),"Expired - chase or close",IF(AND(H65&lt;&gt;"",H65&lt;TODAY()),"Follow-up overdue",IF(H65=TODAY(),"Follow up today",IF(I65-TODAY()&lt;=Settings!$B$4,"Expiring soon",IF(H65="",IF(TODAY()-G65&gt;=Settings!$B$5,"Chase - no follow-up set","Waiting"),"Waiting"))))))))))</f>
        <v/>
      </c>
      <c r="G65" s="12"/>
      <c r="H65" s="12"/>
      <c r="I65" s="13" t="str">
        <f aca="false">IF(G65="","",G65+IF(J65="",Settings!$B$3,J65))</f>
        <v/>
      </c>
      <c r="J65" s="14"/>
      <c r="K65" s="15" t="str">
        <f aca="true">IF(G65="","",IF(L65&lt;&gt;"",L65,TODAY())-G65)</f>
        <v/>
      </c>
      <c r="L65" s="12"/>
      <c r="M65" s="10"/>
      <c r="N65" s="9"/>
      <c r="O65" s="9"/>
      <c r="P65" s="9"/>
      <c r="Q65" s="11" t="str">
        <f aca="false">IF(AND(A65="",B65="",D65="",E65=""),"",IF(D65="","Add the quote value",IF(E65="","Pick a status",IF(AND(E65&lt;&gt;"Draft",G65=""),"Add the date sent",IF(AND(OR(E65="Won",E65="Lost"),L65=""),"Add the date decided",IF(AND(E65="Lost",N65=""),"Add why it was lost",IF(AND(L65&lt;&gt;"",G65&lt;&gt;"",L65&lt;G65),"Decided before it was sent?",IF(AND(E65="Sent",H65&lt;&gt;"",I65&lt;&gt;"",H65&gt;I65),"Follow-up is after it expires",""))))))))</f>
        <v/>
      </c>
    </row>
    <row r="66" customFormat="false" ht="15" hidden="false" customHeight="false" outlineLevel="0" collapsed="false">
      <c r="A66" s="9"/>
      <c r="B66" s="9"/>
      <c r="C66" s="9"/>
      <c r="D66" s="10"/>
      <c r="E66" s="9"/>
      <c r="F66" s="11" t="str">
        <f aca="true">IF(OR(A66="",E66=""),"",IF(E66="Won","Won",IF(E66="Lost","Lost",IF(E66="Draft","Send it",IF(I66="","Add the date sent",IF(I66&lt;TODAY(),"Expired - chase or close",IF(AND(H66&lt;&gt;"",H66&lt;TODAY()),"Follow-up overdue",IF(H66=TODAY(),"Follow up today",IF(I66-TODAY()&lt;=Settings!$B$4,"Expiring soon",IF(H66="",IF(TODAY()-G66&gt;=Settings!$B$5,"Chase - no follow-up set","Waiting"),"Waiting"))))))))))</f>
        <v/>
      </c>
      <c r="G66" s="12"/>
      <c r="H66" s="12"/>
      <c r="I66" s="13" t="str">
        <f aca="false">IF(G66="","",G66+IF(J66="",Settings!$B$3,J66))</f>
        <v/>
      </c>
      <c r="J66" s="14"/>
      <c r="K66" s="15" t="str">
        <f aca="true">IF(G66="","",IF(L66&lt;&gt;"",L66,TODAY())-G66)</f>
        <v/>
      </c>
      <c r="L66" s="12"/>
      <c r="M66" s="10"/>
      <c r="N66" s="9"/>
      <c r="O66" s="9"/>
      <c r="P66" s="9"/>
      <c r="Q66" s="11" t="str">
        <f aca="false">IF(AND(A66="",B66="",D66="",E66=""),"",IF(D66="","Add the quote value",IF(E66="","Pick a status",IF(AND(E66&lt;&gt;"Draft",G66=""),"Add the date sent",IF(AND(OR(E66="Won",E66="Lost"),L66=""),"Add the date decided",IF(AND(E66="Lost",N66=""),"Add why it was lost",IF(AND(L66&lt;&gt;"",G66&lt;&gt;"",L66&lt;G66),"Decided before it was sent?",IF(AND(E66="Sent",H66&lt;&gt;"",I66&lt;&gt;"",H66&gt;I66),"Follow-up is after it expires",""))))))))</f>
        <v/>
      </c>
    </row>
    <row r="67" customFormat="false" ht="15" hidden="false" customHeight="false" outlineLevel="0" collapsed="false">
      <c r="A67" s="9"/>
      <c r="B67" s="9"/>
      <c r="C67" s="9"/>
      <c r="D67" s="10"/>
      <c r="E67" s="9"/>
      <c r="F67" s="11" t="str">
        <f aca="true">IF(OR(A67="",E67=""),"",IF(E67="Won","Won",IF(E67="Lost","Lost",IF(E67="Draft","Send it",IF(I67="","Add the date sent",IF(I67&lt;TODAY(),"Expired - chase or close",IF(AND(H67&lt;&gt;"",H67&lt;TODAY()),"Follow-up overdue",IF(H67=TODAY(),"Follow up today",IF(I67-TODAY()&lt;=Settings!$B$4,"Expiring soon",IF(H67="",IF(TODAY()-G67&gt;=Settings!$B$5,"Chase - no follow-up set","Waiting"),"Waiting"))))))))))</f>
        <v/>
      </c>
      <c r="G67" s="12"/>
      <c r="H67" s="12"/>
      <c r="I67" s="13" t="str">
        <f aca="false">IF(G67="","",G67+IF(J67="",Settings!$B$3,J67))</f>
        <v/>
      </c>
      <c r="J67" s="14"/>
      <c r="K67" s="15" t="str">
        <f aca="true">IF(G67="","",IF(L67&lt;&gt;"",L67,TODAY())-G67)</f>
        <v/>
      </c>
      <c r="L67" s="12"/>
      <c r="M67" s="10"/>
      <c r="N67" s="9"/>
      <c r="O67" s="9"/>
      <c r="P67" s="9"/>
      <c r="Q67" s="11" t="str">
        <f aca="false">IF(AND(A67="",B67="",D67="",E67=""),"",IF(D67="","Add the quote value",IF(E67="","Pick a status",IF(AND(E67&lt;&gt;"Draft",G67=""),"Add the date sent",IF(AND(OR(E67="Won",E67="Lost"),L67=""),"Add the date decided",IF(AND(E67="Lost",N67=""),"Add why it was lost",IF(AND(L67&lt;&gt;"",G67&lt;&gt;"",L67&lt;G67),"Decided before it was sent?",IF(AND(E67="Sent",H67&lt;&gt;"",I67&lt;&gt;"",H67&gt;I67),"Follow-up is after it expires",""))))))))</f>
        <v/>
      </c>
    </row>
    <row r="68" customFormat="false" ht="15" hidden="false" customHeight="false" outlineLevel="0" collapsed="false">
      <c r="A68" s="9"/>
      <c r="B68" s="9"/>
      <c r="C68" s="9"/>
      <c r="D68" s="10"/>
      <c r="E68" s="9"/>
      <c r="F68" s="11" t="str">
        <f aca="true">IF(OR(A68="",E68=""),"",IF(E68="Won","Won",IF(E68="Lost","Lost",IF(E68="Draft","Send it",IF(I68="","Add the date sent",IF(I68&lt;TODAY(),"Expired - chase or close",IF(AND(H68&lt;&gt;"",H68&lt;TODAY()),"Follow-up overdue",IF(H68=TODAY(),"Follow up today",IF(I68-TODAY()&lt;=Settings!$B$4,"Expiring soon",IF(H68="",IF(TODAY()-G68&gt;=Settings!$B$5,"Chase - no follow-up set","Waiting"),"Waiting"))))))))))</f>
        <v/>
      </c>
      <c r="G68" s="12"/>
      <c r="H68" s="12"/>
      <c r="I68" s="13" t="str">
        <f aca="false">IF(G68="","",G68+IF(J68="",Settings!$B$3,J68))</f>
        <v/>
      </c>
      <c r="J68" s="14"/>
      <c r="K68" s="15" t="str">
        <f aca="true">IF(G68="","",IF(L68&lt;&gt;"",L68,TODAY())-G68)</f>
        <v/>
      </c>
      <c r="L68" s="12"/>
      <c r="M68" s="10"/>
      <c r="N68" s="9"/>
      <c r="O68" s="9"/>
      <c r="P68" s="9"/>
      <c r="Q68" s="11" t="str">
        <f aca="false">IF(AND(A68="",B68="",D68="",E68=""),"",IF(D68="","Add the quote value",IF(E68="","Pick a status",IF(AND(E68&lt;&gt;"Draft",G68=""),"Add the date sent",IF(AND(OR(E68="Won",E68="Lost"),L68=""),"Add the date decided",IF(AND(E68="Lost",N68=""),"Add why it was lost",IF(AND(L68&lt;&gt;"",G68&lt;&gt;"",L68&lt;G68),"Decided before it was sent?",IF(AND(E68="Sent",H68&lt;&gt;"",I68&lt;&gt;"",H68&gt;I68),"Follow-up is after it expires",""))))))))</f>
        <v/>
      </c>
    </row>
    <row r="69" customFormat="false" ht="15" hidden="false" customHeight="false" outlineLevel="0" collapsed="false">
      <c r="A69" s="9"/>
      <c r="B69" s="9"/>
      <c r="C69" s="9"/>
      <c r="D69" s="10"/>
      <c r="E69" s="9"/>
      <c r="F69" s="11" t="str">
        <f aca="true">IF(OR(A69="",E69=""),"",IF(E69="Won","Won",IF(E69="Lost","Lost",IF(E69="Draft","Send it",IF(I69="","Add the date sent",IF(I69&lt;TODAY(),"Expired - chase or close",IF(AND(H69&lt;&gt;"",H69&lt;TODAY()),"Follow-up overdue",IF(H69=TODAY(),"Follow up today",IF(I69-TODAY()&lt;=Settings!$B$4,"Expiring soon",IF(H69="",IF(TODAY()-G69&gt;=Settings!$B$5,"Chase - no follow-up set","Waiting"),"Waiting"))))))))))</f>
        <v/>
      </c>
      <c r="G69" s="12"/>
      <c r="H69" s="12"/>
      <c r="I69" s="13" t="str">
        <f aca="false">IF(G69="","",G69+IF(J69="",Settings!$B$3,J69))</f>
        <v/>
      </c>
      <c r="J69" s="14"/>
      <c r="K69" s="15" t="str">
        <f aca="true">IF(G69="","",IF(L69&lt;&gt;"",L69,TODAY())-G69)</f>
        <v/>
      </c>
      <c r="L69" s="12"/>
      <c r="M69" s="10"/>
      <c r="N69" s="9"/>
      <c r="O69" s="9"/>
      <c r="P69" s="9"/>
      <c r="Q69" s="11" t="str">
        <f aca="false">IF(AND(A69="",B69="",D69="",E69=""),"",IF(D69="","Add the quote value",IF(E69="","Pick a status",IF(AND(E69&lt;&gt;"Draft",G69=""),"Add the date sent",IF(AND(OR(E69="Won",E69="Lost"),L69=""),"Add the date decided",IF(AND(E69="Lost",N69=""),"Add why it was lost",IF(AND(L69&lt;&gt;"",G69&lt;&gt;"",L69&lt;G69),"Decided before it was sent?",IF(AND(E69="Sent",H69&lt;&gt;"",I69&lt;&gt;"",H69&gt;I69),"Follow-up is after it expires",""))))))))</f>
        <v/>
      </c>
    </row>
    <row r="70" customFormat="false" ht="15" hidden="false" customHeight="false" outlineLevel="0" collapsed="false">
      <c r="A70" s="9"/>
      <c r="B70" s="9"/>
      <c r="C70" s="9"/>
      <c r="D70" s="10"/>
      <c r="E70" s="9"/>
      <c r="F70" s="11" t="str">
        <f aca="true">IF(OR(A70="",E70=""),"",IF(E70="Won","Won",IF(E70="Lost","Lost",IF(E70="Draft","Send it",IF(I70="","Add the date sent",IF(I70&lt;TODAY(),"Expired - chase or close",IF(AND(H70&lt;&gt;"",H70&lt;TODAY()),"Follow-up overdue",IF(H70=TODAY(),"Follow up today",IF(I70-TODAY()&lt;=Settings!$B$4,"Expiring soon",IF(H70="",IF(TODAY()-G70&gt;=Settings!$B$5,"Chase - no follow-up set","Waiting"),"Waiting"))))))))))</f>
        <v/>
      </c>
      <c r="G70" s="12"/>
      <c r="H70" s="12"/>
      <c r="I70" s="13" t="str">
        <f aca="false">IF(G70="","",G70+IF(J70="",Settings!$B$3,J70))</f>
        <v/>
      </c>
      <c r="J70" s="14"/>
      <c r="K70" s="15" t="str">
        <f aca="true">IF(G70="","",IF(L70&lt;&gt;"",L70,TODAY())-G70)</f>
        <v/>
      </c>
      <c r="L70" s="12"/>
      <c r="M70" s="10"/>
      <c r="N70" s="9"/>
      <c r="O70" s="9"/>
      <c r="P70" s="9"/>
      <c r="Q70" s="11" t="str">
        <f aca="false">IF(AND(A70="",B70="",D70="",E70=""),"",IF(D70="","Add the quote value",IF(E70="","Pick a status",IF(AND(E70&lt;&gt;"Draft",G70=""),"Add the date sent",IF(AND(OR(E70="Won",E70="Lost"),L70=""),"Add the date decided",IF(AND(E70="Lost",N70=""),"Add why it was lost",IF(AND(L70&lt;&gt;"",G70&lt;&gt;"",L70&lt;G70),"Decided before it was sent?",IF(AND(E70="Sent",H70&lt;&gt;"",I70&lt;&gt;"",H70&gt;I70),"Follow-up is after it expires",""))))))))</f>
        <v/>
      </c>
    </row>
    <row r="71" customFormat="false" ht="15" hidden="false" customHeight="false" outlineLevel="0" collapsed="false">
      <c r="A71" s="9"/>
      <c r="B71" s="9"/>
      <c r="C71" s="9"/>
      <c r="D71" s="10"/>
      <c r="E71" s="9"/>
      <c r="F71" s="11" t="str">
        <f aca="true">IF(OR(A71="",E71=""),"",IF(E71="Won","Won",IF(E71="Lost","Lost",IF(E71="Draft","Send it",IF(I71="","Add the date sent",IF(I71&lt;TODAY(),"Expired - chase or close",IF(AND(H71&lt;&gt;"",H71&lt;TODAY()),"Follow-up overdue",IF(H71=TODAY(),"Follow up today",IF(I71-TODAY()&lt;=Settings!$B$4,"Expiring soon",IF(H71="",IF(TODAY()-G71&gt;=Settings!$B$5,"Chase - no follow-up set","Waiting"),"Waiting"))))))))))</f>
        <v/>
      </c>
      <c r="G71" s="12"/>
      <c r="H71" s="12"/>
      <c r="I71" s="13" t="str">
        <f aca="false">IF(G71="","",G71+IF(J71="",Settings!$B$3,J71))</f>
        <v/>
      </c>
      <c r="J71" s="14"/>
      <c r="K71" s="15" t="str">
        <f aca="true">IF(G71="","",IF(L71&lt;&gt;"",L71,TODAY())-G71)</f>
        <v/>
      </c>
      <c r="L71" s="12"/>
      <c r="M71" s="10"/>
      <c r="N71" s="9"/>
      <c r="O71" s="9"/>
      <c r="P71" s="9"/>
      <c r="Q71" s="11" t="str">
        <f aca="false">IF(AND(A71="",B71="",D71="",E71=""),"",IF(D71="","Add the quote value",IF(E71="","Pick a status",IF(AND(E71&lt;&gt;"Draft",G71=""),"Add the date sent",IF(AND(OR(E71="Won",E71="Lost"),L71=""),"Add the date decided",IF(AND(E71="Lost",N71=""),"Add why it was lost",IF(AND(L71&lt;&gt;"",G71&lt;&gt;"",L71&lt;G71),"Decided before it was sent?",IF(AND(E71="Sent",H71&lt;&gt;"",I71&lt;&gt;"",H71&gt;I71),"Follow-up is after it expires",""))))))))</f>
        <v/>
      </c>
    </row>
    <row r="72" customFormat="false" ht="15" hidden="false" customHeight="false" outlineLevel="0" collapsed="false">
      <c r="A72" s="9"/>
      <c r="B72" s="9"/>
      <c r="C72" s="9"/>
      <c r="D72" s="10"/>
      <c r="E72" s="9"/>
      <c r="F72" s="11" t="str">
        <f aca="true">IF(OR(A72="",E72=""),"",IF(E72="Won","Won",IF(E72="Lost","Lost",IF(E72="Draft","Send it",IF(I72="","Add the date sent",IF(I72&lt;TODAY(),"Expired - chase or close",IF(AND(H72&lt;&gt;"",H72&lt;TODAY()),"Follow-up overdue",IF(H72=TODAY(),"Follow up today",IF(I72-TODAY()&lt;=Settings!$B$4,"Expiring soon",IF(H72="",IF(TODAY()-G72&gt;=Settings!$B$5,"Chase - no follow-up set","Waiting"),"Waiting"))))))))))</f>
        <v/>
      </c>
      <c r="G72" s="12"/>
      <c r="H72" s="12"/>
      <c r="I72" s="13" t="str">
        <f aca="false">IF(G72="","",G72+IF(J72="",Settings!$B$3,J72))</f>
        <v/>
      </c>
      <c r="J72" s="14"/>
      <c r="K72" s="15" t="str">
        <f aca="true">IF(G72="","",IF(L72&lt;&gt;"",L72,TODAY())-G72)</f>
        <v/>
      </c>
      <c r="L72" s="12"/>
      <c r="M72" s="10"/>
      <c r="N72" s="9"/>
      <c r="O72" s="9"/>
      <c r="P72" s="9"/>
      <c r="Q72" s="11" t="str">
        <f aca="false">IF(AND(A72="",B72="",D72="",E72=""),"",IF(D72="","Add the quote value",IF(E72="","Pick a status",IF(AND(E72&lt;&gt;"Draft",G72=""),"Add the date sent",IF(AND(OR(E72="Won",E72="Lost"),L72=""),"Add the date decided",IF(AND(E72="Lost",N72=""),"Add why it was lost",IF(AND(L72&lt;&gt;"",G72&lt;&gt;"",L72&lt;G72),"Decided before it was sent?",IF(AND(E72="Sent",H72&lt;&gt;"",I72&lt;&gt;"",H72&gt;I72),"Follow-up is after it expires",""))))))))</f>
        <v/>
      </c>
    </row>
    <row r="73" customFormat="false" ht="15" hidden="false" customHeight="false" outlineLevel="0" collapsed="false">
      <c r="A73" s="9"/>
      <c r="B73" s="9"/>
      <c r="C73" s="9"/>
      <c r="D73" s="10"/>
      <c r="E73" s="9"/>
      <c r="F73" s="11" t="str">
        <f aca="true">IF(OR(A73="",E73=""),"",IF(E73="Won","Won",IF(E73="Lost","Lost",IF(E73="Draft","Send it",IF(I73="","Add the date sent",IF(I73&lt;TODAY(),"Expired - chase or close",IF(AND(H73&lt;&gt;"",H73&lt;TODAY()),"Follow-up overdue",IF(H73=TODAY(),"Follow up today",IF(I73-TODAY()&lt;=Settings!$B$4,"Expiring soon",IF(H73="",IF(TODAY()-G73&gt;=Settings!$B$5,"Chase - no follow-up set","Waiting"),"Waiting"))))))))))</f>
        <v/>
      </c>
      <c r="G73" s="12"/>
      <c r="H73" s="12"/>
      <c r="I73" s="13" t="str">
        <f aca="false">IF(G73="","",G73+IF(J73="",Settings!$B$3,J73))</f>
        <v/>
      </c>
      <c r="J73" s="14"/>
      <c r="K73" s="15" t="str">
        <f aca="true">IF(G73="","",IF(L73&lt;&gt;"",L73,TODAY())-G73)</f>
        <v/>
      </c>
      <c r="L73" s="12"/>
      <c r="M73" s="10"/>
      <c r="N73" s="9"/>
      <c r="O73" s="9"/>
      <c r="P73" s="9"/>
      <c r="Q73" s="11" t="str">
        <f aca="false">IF(AND(A73="",B73="",D73="",E73=""),"",IF(D73="","Add the quote value",IF(E73="","Pick a status",IF(AND(E73&lt;&gt;"Draft",G73=""),"Add the date sent",IF(AND(OR(E73="Won",E73="Lost"),L73=""),"Add the date decided",IF(AND(E73="Lost",N73=""),"Add why it was lost",IF(AND(L73&lt;&gt;"",G73&lt;&gt;"",L73&lt;G73),"Decided before it was sent?",IF(AND(E73="Sent",H73&lt;&gt;"",I73&lt;&gt;"",H73&gt;I73),"Follow-up is after it expires",""))))))))</f>
        <v/>
      </c>
    </row>
    <row r="74" customFormat="false" ht="15" hidden="false" customHeight="false" outlineLevel="0" collapsed="false">
      <c r="A74" s="9"/>
      <c r="B74" s="9"/>
      <c r="C74" s="9"/>
      <c r="D74" s="10"/>
      <c r="E74" s="9"/>
      <c r="F74" s="11" t="str">
        <f aca="true">IF(OR(A74="",E74=""),"",IF(E74="Won","Won",IF(E74="Lost","Lost",IF(E74="Draft","Send it",IF(I74="","Add the date sent",IF(I74&lt;TODAY(),"Expired - chase or close",IF(AND(H74&lt;&gt;"",H74&lt;TODAY()),"Follow-up overdue",IF(H74=TODAY(),"Follow up today",IF(I74-TODAY()&lt;=Settings!$B$4,"Expiring soon",IF(H74="",IF(TODAY()-G74&gt;=Settings!$B$5,"Chase - no follow-up set","Waiting"),"Waiting"))))))))))</f>
        <v/>
      </c>
      <c r="G74" s="12"/>
      <c r="H74" s="12"/>
      <c r="I74" s="13" t="str">
        <f aca="false">IF(G74="","",G74+IF(J74="",Settings!$B$3,J74))</f>
        <v/>
      </c>
      <c r="J74" s="14"/>
      <c r="K74" s="15" t="str">
        <f aca="true">IF(G74="","",IF(L74&lt;&gt;"",L74,TODAY())-G74)</f>
        <v/>
      </c>
      <c r="L74" s="12"/>
      <c r="M74" s="10"/>
      <c r="N74" s="9"/>
      <c r="O74" s="9"/>
      <c r="P74" s="9"/>
      <c r="Q74" s="11" t="str">
        <f aca="false">IF(AND(A74="",B74="",D74="",E74=""),"",IF(D74="","Add the quote value",IF(E74="","Pick a status",IF(AND(E74&lt;&gt;"Draft",G74=""),"Add the date sent",IF(AND(OR(E74="Won",E74="Lost"),L74=""),"Add the date decided",IF(AND(E74="Lost",N74=""),"Add why it was lost",IF(AND(L74&lt;&gt;"",G74&lt;&gt;"",L74&lt;G74),"Decided before it was sent?",IF(AND(E74="Sent",H74&lt;&gt;"",I74&lt;&gt;"",H74&gt;I74),"Follow-up is after it expires",""))))))))</f>
        <v/>
      </c>
    </row>
    <row r="75" customFormat="false" ht="15" hidden="false" customHeight="false" outlineLevel="0" collapsed="false">
      <c r="A75" s="9"/>
      <c r="B75" s="9"/>
      <c r="C75" s="9"/>
      <c r="D75" s="10"/>
      <c r="E75" s="9"/>
      <c r="F75" s="11" t="str">
        <f aca="true">IF(OR(A75="",E75=""),"",IF(E75="Won","Won",IF(E75="Lost","Lost",IF(E75="Draft","Send it",IF(I75="","Add the date sent",IF(I75&lt;TODAY(),"Expired - chase or close",IF(AND(H75&lt;&gt;"",H75&lt;TODAY()),"Follow-up overdue",IF(H75=TODAY(),"Follow up today",IF(I75-TODAY()&lt;=Settings!$B$4,"Expiring soon",IF(H75="",IF(TODAY()-G75&gt;=Settings!$B$5,"Chase - no follow-up set","Waiting"),"Waiting"))))))))))</f>
        <v/>
      </c>
      <c r="G75" s="12"/>
      <c r="H75" s="12"/>
      <c r="I75" s="13" t="str">
        <f aca="false">IF(G75="","",G75+IF(J75="",Settings!$B$3,J75))</f>
        <v/>
      </c>
      <c r="J75" s="14"/>
      <c r="K75" s="15" t="str">
        <f aca="true">IF(G75="","",IF(L75&lt;&gt;"",L75,TODAY())-G75)</f>
        <v/>
      </c>
      <c r="L75" s="12"/>
      <c r="M75" s="10"/>
      <c r="N75" s="9"/>
      <c r="O75" s="9"/>
      <c r="P75" s="9"/>
      <c r="Q75" s="11" t="str">
        <f aca="false">IF(AND(A75="",B75="",D75="",E75=""),"",IF(D75="","Add the quote value",IF(E75="","Pick a status",IF(AND(E75&lt;&gt;"Draft",G75=""),"Add the date sent",IF(AND(OR(E75="Won",E75="Lost"),L75=""),"Add the date decided",IF(AND(E75="Lost",N75=""),"Add why it was lost",IF(AND(L75&lt;&gt;"",G75&lt;&gt;"",L75&lt;G75),"Decided before it was sent?",IF(AND(E75="Sent",H75&lt;&gt;"",I75&lt;&gt;"",H75&gt;I75),"Follow-up is after it expires",""))))))))</f>
        <v/>
      </c>
    </row>
    <row r="76" customFormat="false" ht="15" hidden="false" customHeight="false" outlineLevel="0" collapsed="false">
      <c r="A76" s="9"/>
      <c r="B76" s="9"/>
      <c r="C76" s="9"/>
      <c r="D76" s="10"/>
      <c r="E76" s="9"/>
      <c r="F76" s="11" t="str">
        <f aca="true">IF(OR(A76="",E76=""),"",IF(E76="Won","Won",IF(E76="Lost","Lost",IF(E76="Draft","Send it",IF(I76="","Add the date sent",IF(I76&lt;TODAY(),"Expired - chase or close",IF(AND(H76&lt;&gt;"",H76&lt;TODAY()),"Follow-up overdue",IF(H76=TODAY(),"Follow up today",IF(I76-TODAY()&lt;=Settings!$B$4,"Expiring soon",IF(H76="",IF(TODAY()-G76&gt;=Settings!$B$5,"Chase - no follow-up set","Waiting"),"Waiting"))))))))))</f>
        <v/>
      </c>
      <c r="G76" s="12"/>
      <c r="H76" s="12"/>
      <c r="I76" s="13" t="str">
        <f aca="false">IF(G76="","",G76+IF(J76="",Settings!$B$3,J76))</f>
        <v/>
      </c>
      <c r="J76" s="14"/>
      <c r="K76" s="15" t="str">
        <f aca="true">IF(G76="","",IF(L76&lt;&gt;"",L76,TODAY())-G76)</f>
        <v/>
      </c>
      <c r="L76" s="12"/>
      <c r="M76" s="10"/>
      <c r="N76" s="9"/>
      <c r="O76" s="9"/>
      <c r="P76" s="9"/>
      <c r="Q76" s="11" t="str">
        <f aca="false">IF(AND(A76="",B76="",D76="",E76=""),"",IF(D76="","Add the quote value",IF(E76="","Pick a status",IF(AND(E76&lt;&gt;"Draft",G76=""),"Add the date sent",IF(AND(OR(E76="Won",E76="Lost"),L76=""),"Add the date decided",IF(AND(E76="Lost",N76=""),"Add why it was lost",IF(AND(L76&lt;&gt;"",G76&lt;&gt;"",L76&lt;G76),"Decided before it was sent?",IF(AND(E76="Sent",H76&lt;&gt;"",I76&lt;&gt;"",H76&gt;I76),"Follow-up is after it expires",""))))))))</f>
        <v/>
      </c>
    </row>
    <row r="77" customFormat="false" ht="15" hidden="false" customHeight="false" outlineLevel="0" collapsed="false">
      <c r="A77" s="9"/>
      <c r="B77" s="9"/>
      <c r="C77" s="9"/>
      <c r="D77" s="10"/>
      <c r="E77" s="9"/>
      <c r="F77" s="11" t="str">
        <f aca="true">IF(OR(A77="",E77=""),"",IF(E77="Won","Won",IF(E77="Lost","Lost",IF(E77="Draft","Send it",IF(I77="","Add the date sent",IF(I77&lt;TODAY(),"Expired - chase or close",IF(AND(H77&lt;&gt;"",H77&lt;TODAY()),"Follow-up overdue",IF(H77=TODAY(),"Follow up today",IF(I77-TODAY()&lt;=Settings!$B$4,"Expiring soon",IF(H77="",IF(TODAY()-G77&gt;=Settings!$B$5,"Chase - no follow-up set","Waiting"),"Waiting"))))))))))</f>
        <v/>
      </c>
      <c r="G77" s="12"/>
      <c r="H77" s="12"/>
      <c r="I77" s="13" t="str">
        <f aca="false">IF(G77="","",G77+IF(J77="",Settings!$B$3,J77))</f>
        <v/>
      </c>
      <c r="J77" s="14"/>
      <c r="K77" s="15" t="str">
        <f aca="true">IF(G77="","",IF(L77&lt;&gt;"",L77,TODAY())-G77)</f>
        <v/>
      </c>
      <c r="L77" s="12"/>
      <c r="M77" s="10"/>
      <c r="N77" s="9"/>
      <c r="O77" s="9"/>
      <c r="P77" s="9"/>
      <c r="Q77" s="11" t="str">
        <f aca="false">IF(AND(A77="",B77="",D77="",E77=""),"",IF(D77="","Add the quote value",IF(E77="","Pick a status",IF(AND(E77&lt;&gt;"Draft",G77=""),"Add the date sent",IF(AND(OR(E77="Won",E77="Lost"),L77=""),"Add the date decided",IF(AND(E77="Lost",N77=""),"Add why it was lost",IF(AND(L77&lt;&gt;"",G77&lt;&gt;"",L77&lt;G77),"Decided before it was sent?",IF(AND(E77="Sent",H77&lt;&gt;"",I77&lt;&gt;"",H77&gt;I77),"Follow-up is after it expires",""))))))))</f>
        <v/>
      </c>
    </row>
    <row r="78" customFormat="false" ht="15" hidden="false" customHeight="false" outlineLevel="0" collapsed="false">
      <c r="A78" s="9"/>
      <c r="B78" s="9"/>
      <c r="C78" s="9"/>
      <c r="D78" s="10"/>
      <c r="E78" s="9"/>
      <c r="F78" s="11" t="str">
        <f aca="true">IF(OR(A78="",E78=""),"",IF(E78="Won","Won",IF(E78="Lost","Lost",IF(E78="Draft","Send it",IF(I78="","Add the date sent",IF(I78&lt;TODAY(),"Expired - chase or close",IF(AND(H78&lt;&gt;"",H78&lt;TODAY()),"Follow-up overdue",IF(H78=TODAY(),"Follow up today",IF(I78-TODAY()&lt;=Settings!$B$4,"Expiring soon",IF(H78="",IF(TODAY()-G78&gt;=Settings!$B$5,"Chase - no follow-up set","Waiting"),"Waiting"))))))))))</f>
        <v/>
      </c>
      <c r="G78" s="12"/>
      <c r="H78" s="12"/>
      <c r="I78" s="13" t="str">
        <f aca="false">IF(G78="","",G78+IF(J78="",Settings!$B$3,J78))</f>
        <v/>
      </c>
      <c r="J78" s="14"/>
      <c r="K78" s="15" t="str">
        <f aca="true">IF(G78="","",IF(L78&lt;&gt;"",L78,TODAY())-G78)</f>
        <v/>
      </c>
      <c r="L78" s="12"/>
      <c r="M78" s="10"/>
      <c r="N78" s="9"/>
      <c r="O78" s="9"/>
      <c r="P78" s="9"/>
      <c r="Q78" s="11" t="str">
        <f aca="false">IF(AND(A78="",B78="",D78="",E78=""),"",IF(D78="","Add the quote value",IF(E78="","Pick a status",IF(AND(E78&lt;&gt;"Draft",G78=""),"Add the date sent",IF(AND(OR(E78="Won",E78="Lost"),L78=""),"Add the date decided",IF(AND(E78="Lost",N78=""),"Add why it was lost",IF(AND(L78&lt;&gt;"",G78&lt;&gt;"",L78&lt;G78),"Decided before it was sent?",IF(AND(E78="Sent",H78&lt;&gt;"",I78&lt;&gt;"",H78&gt;I78),"Follow-up is after it expires",""))))))))</f>
        <v/>
      </c>
    </row>
    <row r="79" customFormat="false" ht="15" hidden="false" customHeight="false" outlineLevel="0" collapsed="false">
      <c r="A79" s="9"/>
      <c r="B79" s="9"/>
      <c r="C79" s="9"/>
      <c r="D79" s="10"/>
      <c r="E79" s="9"/>
      <c r="F79" s="11" t="str">
        <f aca="true">IF(OR(A79="",E79=""),"",IF(E79="Won","Won",IF(E79="Lost","Lost",IF(E79="Draft","Send it",IF(I79="","Add the date sent",IF(I79&lt;TODAY(),"Expired - chase or close",IF(AND(H79&lt;&gt;"",H79&lt;TODAY()),"Follow-up overdue",IF(H79=TODAY(),"Follow up today",IF(I79-TODAY()&lt;=Settings!$B$4,"Expiring soon",IF(H79="",IF(TODAY()-G79&gt;=Settings!$B$5,"Chase - no follow-up set","Waiting"),"Waiting"))))))))))</f>
        <v/>
      </c>
      <c r="G79" s="12"/>
      <c r="H79" s="12"/>
      <c r="I79" s="13" t="str">
        <f aca="false">IF(G79="","",G79+IF(J79="",Settings!$B$3,J79))</f>
        <v/>
      </c>
      <c r="J79" s="14"/>
      <c r="K79" s="15" t="str">
        <f aca="true">IF(G79="","",IF(L79&lt;&gt;"",L79,TODAY())-G79)</f>
        <v/>
      </c>
      <c r="L79" s="12"/>
      <c r="M79" s="10"/>
      <c r="N79" s="9"/>
      <c r="O79" s="9"/>
      <c r="P79" s="9"/>
      <c r="Q79" s="11" t="str">
        <f aca="false">IF(AND(A79="",B79="",D79="",E79=""),"",IF(D79="","Add the quote value",IF(E79="","Pick a status",IF(AND(E79&lt;&gt;"Draft",G79=""),"Add the date sent",IF(AND(OR(E79="Won",E79="Lost"),L79=""),"Add the date decided",IF(AND(E79="Lost",N79=""),"Add why it was lost",IF(AND(L79&lt;&gt;"",G79&lt;&gt;"",L79&lt;G79),"Decided before it was sent?",IF(AND(E79="Sent",H79&lt;&gt;"",I79&lt;&gt;"",H79&gt;I79),"Follow-up is after it expires",""))))))))</f>
        <v/>
      </c>
    </row>
    <row r="80" customFormat="false" ht="15" hidden="false" customHeight="false" outlineLevel="0" collapsed="false">
      <c r="A80" s="9"/>
      <c r="B80" s="9"/>
      <c r="C80" s="9"/>
      <c r="D80" s="10"/>
      <c r="E80" s="9"/>
      <c r="F80" s="11" t="str">
        <f aca="true">IF(OR(A80="",E80=""),"",IF(E80="Won","Won",IF(E80="Lost","Lost",IF(E80="Draft","Send it",IF(I80="","Add the date sent",IF(I80&lt;TODAY(),"Expired - chase or close",IF(AND(H80&lt;&gt;"",H80&lt;TODAY()),"Follow-up overdue",IF(H80=TODAY(),"Follow up today",IF(I80-TODAY()&lt;=Settings!$B$4,"Expiring soon",IF(H80="",IF(TODAY()-G80&gt;=Settings!$B$5,"Chase - no follow-up set","Waiting"),"Waiting"))))))))))</f>
        <v/>
      </c>
      <c r="G80" s="12"/>
      <c r="H80" s="12"/>
      <c r="I80" s="13" t="str">
        <f aca="false">IF(G80="","",G80+IF(J80="",Settings!$B$3,J80))</f>
        <v/>
      </c>
      <c r="J80" s="14"/>
      <c r="K80" s="15" t="str">
        <f aca="true">IF(G80="","",IF(L80&lt;&gt;"",L80,TODAY())-G80)</f>
        <v/>
      </c>
      <c r="L80" s="12"/>
      <c r="M80" s="10"/>
      <c r="N80" s="9"/>
      <c r="O80" s="9"/>
      <c r="P80" s="9"/>
      <c r="Q80" s="11" t="str">
        <f aca="false">IF(AND(A80="",B80="",D80="",E80=""),"",IF(D80="","Add the quote value",IF(E80="","Pick a status",IF(AND(E80&lt;&gt;"Draft",G80=""),"Add the date sent",IF(AND(OR(E80="Won",E80="Lost"),L80=""),"Add the date decided",IF(AND(E80="Lost",N80=""),"Add why it was lost",IF(AND(L80&lt;&gt;"",G80&lt;&gt;"",L80&lt;G80),"Decided before it was sent?",IF(AND(E80="Sent",H80&lt;&gt;"",I80&lt;&gt;"",H80&gt;I80),"Follow-up is after it expires",""))))))))</f>
        <v/>
      </c>
    </row>
    <row r="81" customFormat="false" ht="15" hidden="false" customHeight="false" outlineLevel="0" collapsed="false">
      <c r="A81" s="9"/>
      <c r="B81" s="9"/>
      <c r="C81" s="9"/>
      <c r="D81" s="10"/>
      <c r="E81" s="9"/>
      <c r="F81" s="11" t="str">
        <f aca="true">IF(OR(A81="",E81=""),"",IF(E81="Won","Won",IF(E81="Lost","Lost",IF(E81="Draft","Send it",IF(I81="","Add the date sent",IF(I81&lt;TODAY(),"Expired - chase or close",IF(AND(H81&lt;&gt;"",H81&lt;TODAY()),"Follow-up overdue",IF(H81=TODAY(),"Follow up today",IF(I81-TODAY()&lt;=Settings!$B$4,"Expiring soon",IF(H81="",IF(TODAY()-G81&gt;=Settings!$B$5,"Chase - no follow-up set","Waiting"),"Waiting"))))))))))</f>
        <v/>
      </c>
      <c r="G81" s="12"/>
      <c r="H81" s="12"/>
      <c r="I81" s="13" t="str">
        <f aca="false">IF(G81="","",G81+IF(J81="",Settings!$B$3,J81))</f>
        <v/>
      </c>
      <c r="J81" s="14"/>
      <c r="K81" s="15" t="str">
        <f aca="true">IF(G81="","",IF(L81&lt;&gt;"",L81,TODAY())-G81)</f>
        <v/>
      </c>
      <c r="L81" s="12"/>
      <c r="M81" s="10"/>
      <c r="N81" s="9"/>
      <c r="O81" s="9"/>
      <c r="P81" s="9"/>
      <c r="Q81" s="11" t="str">
        <f aca="false">IF(AND(A81="",B81="",D81="",E81=""),"",IF(D81="","Add the quote value",IF(E81="","Pick a status",IF(AND(E81&lt;&gt;"Draft",G81=""),"Add the date sent",IF(AND(OR(E81="Won",E81="Lost"),L81=""),"Add the date decided",IF(AND(E81="Lost",N81=""),"Add why it was lost",IF(AND(L81&lt;&gt;"",G81&lt;&gt;"",L81&lt;G81),"Decided before it was sent?",IF(AND(E81="Sent",H81&lt;&gt;"",I81&lt;&gt;"",H81&gt;I81),"Follow-up is after it expires",""))))))))</f>
        <v/>
      </c>
    </row>
    <row r="82" customFormat="false" ht="15" hidden="false" customHeight="false" outlineLevel="0" collapsed="false">
      <c r="A82" s="9"/>
      <c r="B82" s="9"/>
      <c r="C82" s="9"/>
      <c r="D82" s="10"/>
      <c r="E82" s="9"/>
      <c r="F82" s="11" t="str">
        <f aca="true">IF(OR(A82="",E82=""),"",IF(E82="Won","Won",IF(E82="Lost","Lost",IF(E82="Draft","Send it",IF(I82="","Add the date sent",IF(I82&lt;TODAY(),"Expired - chase or close",IF(AND(H82&lt;&gt;"",H82&lt;TODAY()),"Follow-up overdue",IF(H82=TODAY(),"Follow up today",IF(I82-TODAY()&lt;=Settings!$B$4,"Expiring soon",IF(H82="",IF(TODAY()-G82&gt;=Settings!$B$5,"Chase - no follow-up set","Waiting"),"Waiting"))))))))))</f>
        <v/>
      </c>
      <c r="G82" s="12"/>
      <c r="H82" s="12"/>
      <c r="I82" s="13" t="str">
        <f aca="false">IF(G82="","",G82+IF(J82="",Settings!$B$3,J82))</f>
        <v/>
      </c>
      <c r="J82" s="14"/>
      <c r="K82" s="15" t="str">
        <f aca="true">IF(G82="","",IF(L82&lt;&gt;"",L82,TODAY())-G82)</f>
        <v/>
      </c>
      <c r="L82" s="12"/>
      <c r="M82" s="10"/>
      <c r="N82" s="9"/>
      <c r="O82" s="9"/>
      <c r="P82" s="9"/>
      <c r="Q82" s="11" t="str">
        <f aca="false">IF(AND(A82="",B82="",D82="",E82=""),"",IF(D82="","Add the quote value",IF(E82="","Pick a status",IF(AND(E82&lt;&gt;"Draft",G82=""),"Add the date sent",IF(AND(OR(E82="Won",E82="Lost"),L82=""),"Add the date decided",IF(AND(E82="Lost",N82=""),"Add why it was lost",IF(AND(L82&lt;&gt;"",G82&lt;&gt;"",L82&lt;G82),"Decided before it was sent?",IF(AND(E82="Sent",H82&lt;&gt;"",I82&lt;&gt;"",H82&gt;I82),"Follow-up is after it expires",""))))))))</f>
        <v/>
      </c>
    </row>
    <row r="83" customFormat="false" ht="15" hidden="false" customHeight="false" outlineLevel="0" collapsed="false">
      <c r="A83" s="9"/>
      <c r="B83" s="9"/>
      <c r="C83" s="9"/>
      <c r="D83" s="10"/>
      <c r="E83" s="9"/>
      <c r="F83" s="11" t="str">
        <f aca="true">IF(OR(A83="",E83=""),"",IF(E83="Won","Won",IF(E83="Lost","Lost",IF(E83="Draft","Send it",IF(I83="","Add the date sent",IF(I83&lt;TODAY(),"Expired - chase or close",IF(AND(H83&lt;&gt;"",H83&lt;TODAY()),"Follow-up overdue",IF(H83=TODAY(),"Follow up today",IF(I83-TODAY()&lt;=Settings!$B$4,"Expiring soon",IF(H83="",IF(TODAY()-G83&gt;=Settings!$B$5,"Chase - no follow-up set","Waiting"),"Waiting"))))))))))</f>
        <v/>
      </c>
      <c r="G83" s="12"/>
      <c r="H83" s="12"/>
      <c r="I83" s="13" t="str">
        <f aca="false">IF(G83="","",G83+IF(J83="",Settings!$B$3,J83))</f>
        <v/>
      </c>
      <c r="J83" s="14"/>
      <c r="K83" s="15" t="str">
        <f aca="true">IF(G83="","",IF(L83&lt;&gt;"",L83,TODAY())-G83)</f>
        <v/>
      </c>
      <c r="L83" s="12"/>
      <c r="M83" s="10"/>
      <c r="N83" s="9"/>
      <c r="O83" s="9"/>
      <c r="P83" s="9"/>
      <c r="Q83" s="11" t="str">
        <f aca="false">IF(AND(A83="",B83="",D83="",E83=""),"",IF(D83="","Add the quote value",IF(E83="","Pick a status",IF(AND(E83&lt;&gt;"Draft",G83=""),"Add the date sent",IF(AND(OR(E83="Won",E83="Lost"),L83=""),"Add the date decided",IF(AND(E83="Lost",N83=""),"Add why it was lost",IF(AND(L83&lt;&gt;"",G83&lt;&gt;"",L83&lt;G83),"Decided before it was sent?",IF(AND(E83="Sent",H83&lt;&gt;"",I83&lt;&gt;"",H83&gt;I83),"Follow-up is after it expires",""))))))))</f>
        <v/>
      </c>
    </row>
    <row r="84" customFormat="false" ht="15" hidden="false" customHeight="false" outlineLevel="0" collapsed="false">
      <c r="A84" s="9"/>
      <c r="B84" s="9"/>
      <c r="C84" s="9"/>
      <c r="D84" s="10"/>
      <c r="E84" s="9"/>
      <c r="F84" s="11" t="str">
        <f aca="true">IF(OR(A84="",E84=""),"",IF(E84="Won","Won",IF(E84="Lost","Lost",IF(E84="Draft","Send it",IF(I84="","Add the date sent",IF(I84&lt;TODAY(),"Expired - chase or close",IF(AND(H84&lt;&gt;"",H84&lt;TODAY()),"Follow-up overdue",IF(H84=TODAY(),"Follow up today",IF(I84-TODAY()&lt;=Settings!$B$4,"Expiring soon",IF(H84="",IF(TODAY()-G84&gt;=Settings!$B$5,"Chase - no follow-up set","Waiting"),"Waiting"))))))))))</f>
        <v/>
      </c>
      <c r="G84" s="12"/>
      <c r="H84" s="12"/>
      <c r="I84" s="13" t="str">
        <f aca="false">IF(G84="","",G84+IF(J84="",Settings!$B$3,J84))</f>
        <v/>
      </c>
      <c r="J84" s="14"/>
      <c r="K84" s="15" t="str">
        <f aca="true">IF(G84="","",IF(L84&lt;&gt;"",L84,TODAY())-G84)</f>
        <v/>
      </c>
      <c r="L84" s="12"/>
      <c r="M84" s="10"/>
      <c r="N84" s="9"/>
      <c r="O84" s="9"/>
      <c r="P84" s="9"/>
      <c r="Q84" s="11" t="str">
        <f aca="false">IF(AND(A84="",B84="",D84="",E84=""),"",IF(D84="","Add the quote value",IF(E84="","Pick a status",IF(AND(E84&lt;&gt;"Draft",G84=""),"Add the date sent",IF(AND(OR(E84="Won",E84="Lost"),L84=""),"Add the date decided",IF(AND(E84="Lost",N84=""),"Add why it was lost",IF(AND(L84&lt;&gt;"",G84&lt;&gt;"",L84&lt;G84),"Decided before it was sent?",IF(AND(E84="Sent",H84&lt;&gt;"",I84&lt;&gt;"",H84&gt;I84),"Follow-up is after it expires",""))))))))</f>
        <v/>
      </c>
    </row>
    <row r="85" customFormat="false" ht="15" hidden="false" customHeight="false" outlineLevel="0" collapsed="false">
      <c r="A85" s="9"/>
      <c r="B85" s="9"/>
      <c r="C85" s="9"/>
      <c r="D85" s="10"/>
      <c r="E85" s="9"/>
      <c r="F85" s="11" t="str">
        <f aca="true">IF(OR(A85="",E85=""),"",IF(E85="Won","Won",IF(E85="Lost","Lost",IF(E85="Draft","Send it",IF(I85="","Add the date sent",IF(I85&lt;TODAY(),"Expired - chase or close",IF(AND(H85&lt;&gt;"",H85&lt;TODAY()),"Follow-up overdue",IF(H85=TODAY(),"Follow up today",IF(I85-TODAY()&lt;=Settings!$B$4,"Expiring soon",IF(H85="",IF(TODAY()-G85&gt;=Settings!$B$5,"Chase - no follow-up set","Waiting"),"Waiting"))))))))))</f>
        <v/>
      </c>
      <c r="G85" s="12"/>
      <c r="H85" s="12"/>
      <c r="I85" s="13" t="str">
        <f aca="false">IF(G85="","",G85+IF(J85="",Settings!$B$3,J85))</f>
        <v/>
      </c>
      <c r="J85" s="14"/>
      <c r="K85" s="15" t="str">
        <f aca="true">IF(G85="","",IF(L85&lt;&gt;"",L85,TODAY())-G85)</f>
        <v/>
      </c>
      <c r="L85" s="12"/>
      <c r="M85" s="10"/>
      <c r="N85" s="9"/>
      <c r="O85" s="9"/>
      <c r="P85" s="9"/>
      <c r="Q85" s="11" t="str">
        <f aca="false">IF(AND(A85="",B85="",D85="",E85=""),"",IF(D85="","Add the quote value",IF(E85="","Pick a status",IF(AND(E85&lt;&gt;"Draft",G85=""),"Add the date sent",IF(AND(OR(E85="Won",E85="Lost"),L85=""),"Add the date decided",IF(AND(E85="Lost",N85=""),"Add why it was lost",IF(AND(L85&lt;&gt;"",G85&lt;&gt;"",L85&lt;G85),"Decided before it was sent?",IF(AND(E85="Sent",H85&lt;&gt;"",I85&lt;&gt;"",H85&gt;I85),"Follow-up is after it expires",""))))))))</f>
        <v/>
      </c>
    </row>
    <row r="86" customFormat="false" ht="15" hidden="false" customHeight="false" outlineLevel="0" collapsed="false">
      <c r="A86" s="9"/>
      <c r="B86" s="9"/>
      <c r="C86" s="9"/>
      <c r="D86" s="10"/>
      <c r="E86" s="9"/>
      <c r="F86" s="11" t="str">
        <f aca="true">IF(OR(A86="",E86=""),"",IF(E86="Won","Won",IF(E86="Lost","Lost",IF(E86="Draft","Send it",IF(I86="","Add the date sent",IF(I86&lt;TODAY(),"Expired - chase or close",IF(AND(H86&lt;&gt;"",H86&lt;TODAY()),"Follow-up overdue",IF(H86=TODAY(),"Follow up today",IF(I86-TODAY()&lt;=Settings!$B$4,"Expiring soon",IF(H86="",IF(TODAY()-G86&gt;=Settings!$B$5,"Chase - no follow-up set","Waiting"),"Waiting"))))))))))</f>
        <v/>
      </c>
      <c r="G86" s="12"/>
      <c r="H86" s="12"/>
      <c r="I86" s="13" t="str">
        <f aca="false">IF(G86="","",G86+IF(J86="",Settings!$B$3,J86))</f>
        <v/>
      </c>
      <c r="J86" s="14"/>
      <c r="K86" s="15" t="str">
        <f aca="true">IF(G86="","",IF(L86&lt;&gt;"",L86,TODAY())-G86)</f>
        <v/>
      </c>
      <c r="L86" s="12"/>
      <c r="M86" s="10"/>
      <c r="N86" s="9"/>
      <c r="O86" s="9"/>
      <c r="P86" s="9"/>
      <c r="Q86" s="11" t="str">
        <f aca="false">IF(AND(A86="",B86="",D86="",E86=""),"",IF(D86="","Add the quote value",IF(E86="","Pick a status",IF(AND(E86&lt;&gt;"Draft",G86=""),"Add the date sent",IF(AND(OR(E86="Won",E86="Lost"),L86=""),"Add the date decided",IF(AND(E86="Lost",N86=""),"Add why it was lost",IF(AND(L86&lt;&gt;"",G86&lt;&gt;"",L86&lt;G86),"Decided before it was sent?",IF(AND(E86="Sent",H86&lt;&gt;"",I86&lt;&gt;"",H86&gt;I86),"Follow-up is after it expires",""))))))))</f>
        <v/>
      </c>
    </row>
    <row r="87" customFormat="false" ht="15" hidden="false" customHeight="false" outlineLevel="0" collapsed="false">
      <c r="A87" s="9"/>
      <c r="B87" s="9"/>
      <c r="C87" s="9"/>
      <c r="D87" s="10"/>
      <c r="E87" s="9"/>
      <c r="F87" s="11" t="str">
        <f aca="true">IF(OR(A87="",E87=""),"",IF(E87="Won","Won",IF(E87="Lost","Lost",IF(E87="Draft","Send it",IF(I87="","Add the date sent",IF(I87&lt;TODAY(),"Expired - chase or close",IF(AND(H87&lt;&gt;"",H87&lt;TODAY()),"Follow-up overdue",IF(H87=TODAY(),"Follow up today",IF(I87-TODAY()&lt;=Settings!$B$4,"Expiring soon",IF(H87="",IF(TODAY()-G87&gt;=Settings!$B$5,"Chase - no follow-up set","Waiting"),"Waiting"))))))))))</f>
        <v/>
      </c>
      <c r="G87" s="12"/>
      <c r="H87" s="12"/>
      <c r="I87" s="13" t="str">
        <f aca="false">IF(G87="","",G87+IF(J87="",Settings!$B$3,J87))</f>
        <v/>
      </c>
      <c r="J87" s="14"/>
      <c r="K87" s="15" t="str">
        <f aca="true">IF(G87="","",IF(L87&lt;&gt;"",L87,TODAY())-G87)</f>
        <v/>
      </c>
      <c r="L87" s="12"/>
      <c r="M87" s="10"/>
      <c r="N87" s="9"/>
      <c r="O87" s="9"/>
      <c r="P87" s="9"/>
      <c r="Q87" s="11" t="str">
        <f aca="false">IF(AND(A87="",B87="",D87="",E87=""),"",IF(D87="","Add the quote value",IF(E87="","Pick a status",IF(AND(E87&lt;&gt;"Draft",G87=""),"Add the date sent",IF(AND(OR(E87="Won",E87="Lost"),L87=""),"Add the date decided",IF(AND(E87="Lost",N87=""),"Add why it was lost",IF(AND(L87&lt;&gt;"",G87&lt;&gt;"",L87&lt;G87),"Decided before it was sent?",IF(AND(E87="Sent",H87&lt;&gt;"",I87&lt;&gt;"",H87&gt;I87),"Follow-up is after it expires",""))))))))</f>
        <v/>
      </c>
    </row>
    <row r="88" customFormat="false" ht="15" hidden="false" customHeight="false" outlineLevel="0" collapsed="false">
      <c r="A88" s="9"/>
      <c r="B88" s="9"/>
      <c r="C88" s="9"/>
      <c r="D88" s="10"/>
      <c r="E88" s="9"/>
      <c r="F88" s="11" t="str">
        <f aca="true">IF(OR(A88="",E88=""),"",IF(E88="Won","Won",IF(E88="Lost","Lost",IF(E88="Draft","Send it",IF(I88="","Add the date sent",IF(I88&lt;TODAY(),"Expired - chase or close",IF(AND(H88&lt;&gt;"",H88&lt;TODAY()),"Follow-up overdue",IF(H88=TODAY(),"Follow up today",IF(I88-TODAY()&lt;=Settings!$B$4,"Expiring soon",IF(H88="",IF(TODAY()-G88&gt;=Settings!$B$5,"Chase - no follow-up set","Waiting"),"Waiting"))))))))))</f>
        <v/>
      </c>
      <c r="G88" s="12"/>
      <c r="H88" s="12"/>
      <c r="I88" s="13" t="str">
        <f aca="false">IF(G88="","",G88+IF(J88="",Settings!$B$3,J88))</f>
        <v/>
      </c>
      <c r="J88" s="14"/>
      <c r="K88" s="15" t="str">
        <f aca="true">IF(G88="","",IF(L88&lt;&gt;"",L88,TODAY())-G88)</f>
        <v/>
      </c>
      <c r="L88" s="12"/>
      <c r="M88" s="10"/>
      <c r="N88" s="9"/>
      <c r="O88" s="9"/>
      <c r="P88" s="9"/>
      <c r="Q88" s="11" t="str">
        <f aca="false">IF(AND(A88="",B88="",D88="",E88=""),"",IF(D88="","Add the quote value",IF(E88="","Pick a status",IF(AND(E88&lt;&gt;"Draft",G88=""),"Add the date sent",IF(AND(OR(E88="Won",E88="Lost"),L88=""),"Add the date decided",IF(AND(E88="Lost",N88=""),"Add why it was lost",IF(AND(L88&lt;&gt;"",G88&lt;&gt;"",L88&lt;G88),"Decided before it was sent?",IF(AND(E88="Sent",H88&lt;&gt;"",I88&lt;&gt;"",H88&gt;I88),"Follow-up is after it expires",""))))))))</f>
        <v/>
      </c>
    </row>
    <row r="89" customFormat="false" ht="15" hidden="false" customHeight="false" outlineLevel="0" collapsed="false">
      <c r="A89" s="9"/>
      <c r="B89" s="9"/>
      <c r="C89" s="9"/>
      <c r="D89" s="10"/>
      <c r="E89" s="9"/>
      <c r="F89" s="11" t="str">
        <f aca="true">IF(OR(A89="",E89=""),"",IF(E89="Won","Won",IF(E89="Lost","Lost",IF(E89="Draft","Send it",IF(I89="","Add the date sent",IF(I89&lt;TODAY(),"Expired - chase or close",IF(AND(H89&lt;&gt;"",H89&lt;TODAY()),"Follow-up overdue",IF(H89=TODAY(),"Follow up today",IF(I89-TODAY()&lt;=Settings!$B$4,"Expiring soon",IF(H89="",IF(TODAY()-G89&gt;=Settings!$B$5,"Chase - no follow-up set","Waiting"),"Waiting"))))))))))</f>
        <v/>
      </c>
      <c r="G89" s="12"/>
      <c r="H89" s="12"/>
      <c r="I89" s="13" t="str">
        <f aca="false">IF(G89="","",G89+IF(J89="",Settings!$B$3,J89))</f>
        <v/>
      </c>
      <c r="J89" s="14"/>
      <c r="K89" s="15" t="str">
        <f aca="true">IF(G89="","",IF(L89&lt;&gt;"",L89,TODAY())-G89)</f>
        <v/>
      </c>
      <c r="L89" s="12"/>
      <c r="M89" s="10"/>
      <c r="N89" s="9"/>
      <c r="O89" s="9"/>
      <c r="P89" s="9"/>
      <c r="Q89" s="11" t="str">
        <f aca="false">IF(AND(A89="",B89="",D89="",E89=""),"",IF(D89="","Add the quote value",IF(E89="","Pick a status",IF(AND(E89&lt;&gt;"Draft",G89=""),"Add the date sent",IF(AND(OR(E89="Won",E89="Lost"),L89=""),"Add the date decided",IF(AND(E89="Lost",N89=""),"Add why it was lost",IF(AND(L89&lt;&gt;"",G89&lt;&gt;"",L89&lt;G89),"Decided before it was sent?",IF(AND(E89="Sent",H89&lt;&gt;"",I89&lt;&gt;"",H89&gt;I89),"Follow-up is after it expires",""))))))))</f>
        <v/>
      </c>
    </row>
    <row r="90" customFormat="false" ht="15" hidden="false" customHeight="false" outlineLevel="0" collapsed="false">
      <c r="A90" s="9"/>
      <c r="B90" s="9"/>
      <c r="C90" s="9"/>
      <c r="D90" s="10"/>
      <c r="E90" s="9"/>
      <c r="F90" s="11" t="str">
        <f aca="true">IF(OR(A90="",E90=""),"",IF(E90="Won","Won",IF(E90="Lost","Lost",IF(E90="Draft","Send it",IF(I90="","Add the date sent",IF(I90&lt;TODAY(),"Expired - chase or close",IF(AND(H90&lt;&gt;"",H90&lt;TODAY()),"Follow-up overdue",IF(H90=TODAY(),"Follow up today",IF(I90-TODAY()&lt;=Settings!$B$4,"Expiring soon",IF(H90="",IF(TODAY()-G90&gt;=Settings!$B$5,"Chase - no follow-up set","Waiting"),"Waiting"))))))))))</f>
        <v/>
      </c>
      <c r="G90" s="12"/>
      <c r="H90" s="12"/>
      <c r="I90" s="13" t="str">
        <f aca="false">IF(G90="","",G90+IF(J90="",Settings!$B$3,J90))</f>
        <v/>
      </c>
      <c r="J90" s="14"/>
      <c r="K90" s="15" t="str">
        <f aca="true">IF(G90="","",IF(L90&lt;&gt;"",L90,TODAY())-G90)</f>
        <v/>
      </c>
      <c r="L90" s="12"/>
      <c r="M90" s="10"/>
      <c r="N90" s="9"/>
      <c r="O90" s="9"/>
      <c r="P90" s="9"/>
      <c r="Q90" s="11" t="str">
        <f aca="false">IF(AND(A90="",B90="",D90="",E90=""),"",IF(D90="","Add the quote value",IF(E90="","Pick a status",IF(AND(E90&lt;&gt;"Draft",G90=""),"Add the date sent",IF(AND(OR(E90="Won",E90="Lost"),L90=""),"Add the date decided",IF(AND(E90="Lost",N90=""),"Add why it was lost",IF(AND(L90&lt;&gt;"",G90&lt;&gt;"",L90&lt;G90),"Decided before it was sent?",IF(AND(E90="Sent",H90&lt;&gt;"",I90&lt;&gt;"",H90&gt;I90),"Follow-up is after it expires",""))))))))</f>
        <v/>
      </c>
    </row>
    <row r="91" customFormat="false" ht="15" hidden="false" customHeight="false" outlineLevel="0" collapsed="false">
      <c r="A91" s="9"/>
      <c r="B91" s="9"/>
      <c r="C91" s="9"/>
      <c r="D91" s="10"/>
      <c r="E91" s="9"/>
      <c r="F91" s="11" t="str">
        <f aca="true">IF(OR(A91="",E91=""),"",IF(E91="Won","Won",IF(E91="Lost","Lost",IF(E91="Draft","Send it",IF(I91="","Add the date sent",IF(I91&lt;TODAY(),"Expired - chase or close",IF(AND(H91&lt;&gt;"",H91&lt;TODAY()),"Follow-up overdue",IF(H91=TODAY(),"Follow up today",IF(I91-TODAY()&lt;=Settings!$B$4,"Expiring soon",IF(H91="",IF(TODAY()-G91&gt;=Settings!$B$5,"Chase - no follow-up set","Waiting"),"Waiting"))))))))))</f>
        <v/>
      </c>
      <c r="G91" s="12"/>
      <c r="H91" s="12"/>
      <c r="I91" s="13" t="str">
        <f aca="false">IF(G91="","",G91+IF(J91="",Settings!$B$3,J91))</f>
        <v/>
      </c>
      <c r="J91" s="14"/>
      <c r="K91" s="15" t="str">
        <f aca="true">IF(G91="","",IF(L91&lt;&gt;"",L91,TODAY())-G91)</f>
        <v/>
      </c>
      <c r="L91" s="12"/>
      <c r="M91" s="10"/>
      <c r="N91" s="9"/>
      <c r="O91" s="9"/>
      <c r="P91" s="9"/>
      <c r="Q91" s="11" t="str">
        <f aca="false">IF(AND(A91="",B91="",D91="",E91=""),"",IF(D91="","Add the quote value",IF(E91="","Pick a status",IF(AND(E91&lt;&gt;"Draft",G91=""),"Add the date sent",IF(AND(OR(E91="Won",E91="Lost"),L91=""),"Add the date decided",IF(AND(E91="Lost",N91=""),"Add why it was lost",IF(AND(L91&lt;&gt;"",G91&lt;&gt;"",L91&lt;G91),"Decided before it was sent?",IF(AND(E91="Sent",H91&lt;&gt;"",I91&lt;&gt;"",H91&gt;I91),"Follow-up is after it expires",""))))))))</f>
        <v/>
      </c>
    </row>
    <row r="92" customFormat="false" ht="15" hidden="false" customHeight="false" outlineLevel="0" collapsed="false">
      <c r="A92" s="9"/>
      <c r="B92" s="9"/>
      <c r="C92" s="9"/>
      <c r="D92" s="10"/>
      <c r="E92" s="9"/>
      <c r="F92" s="11" t="str">
        <f aca="true">IF(OR(A92="",E92=""),"",IF(E92="Won","Won",IF(E92="Lost","Lost",IF(E92="Draft","Send it",IF(I92="","Add the date sent",IF(I92&lt;TODAY(),"Expired - chase or close",IF(AND(H92&lt;&gt;"",H92&lt;TODAY()),"Follow-up overdue",IF(H92=TODAY(),"Follow up today",IF(I92-TODAY()&lt;=Settings!$B$4,"Expiring soon",IF(H92="",IF(TODAY()-G92&gt;=Settings!$B$5,"Chase - no follow-up set","Waiting"),"Waiting"))))))))))</f>
        <v/>
      </c>
      <c r="G92" s="12"/>
      <c r="H92" s="12"/>
      <c r="I92" s="13" t="str">
        <f aca="false">IF(G92="","",G92+IF(J92="",Settings!$B$3,J92))</f>
        <v/>
      </c>
      <c r="J92" s="14"/>
      <c r="K92" s="15" t="str">
        <f aca="true">IF(G92="","",IF(L92&lt;&gt;"",L92,TODAY())-G92)</f>
        <v/>
      </c>
      <c r="L92" s="12"/>
      <c r="M92" s="10"/>
      <c r="N92" s="9"/>
      <c r="O92" s="9"/>
      <c r="P92" s="9"/>
      <c r="Q92" s="11" t="str">
        <f aca="false">IF(AND(A92="",B92="",D92="",E92=""),"",IF(D92="","Add the quote value",IF(E92="","Pick a status",IF(AND(E92&lt;&gt;"Draft",G92=""),"Add the date sent",IF(AND(OR(E92="Won",E92="Lost"),L92=""),"Add the date decided",IF(AND(E92="Lost",N92=""),"Add why it was lost",IF(AND(L92&lt;&gt;"",G92&lt;&gt;"",L92&lt;G92),"Decided before it was sent?",IF(AND(E92="Sent",H92&lt;&gt;"",I92&lt;&gt;"",H92&gt;I92),"Follow-up is after it expires",""))))))))</f>
        <v/>
      </c>
    </row>
    <row r="93" customFormat="false" ht="15" hidden="false" customHeight="false" outlineLevel="0" collapsed="false">
      <c r="A93" s="9"/>
      <c r="B93" s="9"/>
      <c r="C93" s="9"/>
      <c r="D93" s="10"/>
      <c r="E93" s="9"/>
      <c r="F93" s="11" t="str">
        <f aca="true">IF(OR(A93="",E93=""),"",IF(E93="Won","Won",IF(E93="Lost","Lost",IF(E93="Draft","Send it",IF(I93="","Add the date sent",IF(I93&lt;TODAY(),"Expired - chase or close",IF(AND(H93&lt;&gt;"",H93&lt;TODAY()),"Follow-up overdue",IF(H93=TODAY(),"Follow up today",IF(I93-TODAY()&lt;=Settings!$B$4,"Expiring soon",IF(H93="",IF(TODAY()-G93&gt;=Settings!$B$5,"Chase - no follow-up set","Waiting"),"Waiting"))))))))))</f>
        <v/>
      </c>
      <c r="G93" s="12"/>
      <c r="H93" s="12"/>
      <c r="I93" s="13" t="str">
        <f aca="false">IF(G93="","",G93+IF(J93="",Settings!$B$3,J93))</f>
        <v/>
      </c>
      <c r="J93" s="14"/>
      <c r="K93" s="15" t="str">
        <f aca="true">IF(G93="","",IF(L93&lt;&gt;"",L93,TODAY())-G93)</f>
        <v/>
      </c>
      <c r="L93" s="12"/>
      <c r="M93" s="10"/>
      <c r="N93" s="9"/>
      <c r="O93" s="9"/>
      <c r="P93" s="9"/>
      <c r="Q93" s="11" t="str">
        <f aca="false">IF(AND(A93="",B93="",D93="",E93=""),"",IF(D93="","Add the quote value",IF(E93="","Pick a status",IF(AND(E93&lt;&gt;"Draft",G93=""),"Add the date sent",IF(AND(OR(E93="Won",E93="Lost"),L93=""),"Add the date decided",IF(AND(E93="Lost",N93=""),"Add why it was lost",IF(AND(L93&lt;&gt;"",G93&lt;&gt;"",L93&lt;G93),"Decided before it was sent?",IF(AND(E93="Sent",H93&lt;&gt;"",I93&lt;&gt;"",H93&gt;I93),"Follow-up is after it expires",""))))))))</f>
        <v/>
      </c>
    </row>
    <row r="94" customFormat="false" ht="15" hidden="false" customHeight="false" outlineLevel="0" collapsed="false">
      <c r="A94" s="9"/>
      <c r="B94" s="9"/>
      <c r="C94" s="9"/>
      <c r="D94" s="10"/>
      <c r="E94" s="9"/>
      <c r="F94" s="11" t="str">
        <f aca="true">IF(OR(A94="",E94=""),"",IF(E94="Won","Won",IF(E94="Lost","Lost",IF(E94="Draft","Send it",IF(I94="","Add the date sent",IF(I94&lt;TODAY(),"Expired - chase or close",IF(AND(H94&lt;&gt;"",H94&lt;TODAY()),"Follow-up overdue",IF(H94=TODAY(),"Follow up today",IF(I94-TODAY()&lt;=Settings!$B$4,"Expiring soon",IF(H94="",IF(TODAY()-G94&gt;=Settings!$B$5,"Chase - no follow-up set","Waiting"),"Waiting"))))))))))</f>
        <v/>
      </c>
      <c r="G94" s="12"/>
      <c r="H94" s="12"/>
      <c r="I94" s="13" t="str">
        <f aca="false">IF(G94="","",G94+IF(J94="",Settings!$B$3,J94))</f>
        <v/>
      </c>
      <c r="J94" s="14"/>
      <c r="K94" s="15" t="str">
        <f aca="true">IF(G94="","",IF(L94&lt;&gt;"",L94,TODAY())-G94)</f>
        <v/>
      </c>
      <c r="L94" s="12"/>
      <c r="M94" s="10"/>
      <c r="N94" s="9"/>
      <c r="O94" s="9"/>
      <c r="P94" s="9"/>
      <c r="Q94" s="11" t="str">
        <f aca="false">IF(AND(A94="",B94="",D94="",E94=""),"",IF(D94="","Add the quote value",IF(E94="","Pick a status",IF(AND(E94&lt;&gt;"Draft",G94=""),"Add the date sent",IF(AND(OR(E94="Won",E94="Lost"),L94=""),"Add the date decided",IF(AND(E94="Lost",N94=""),"Add why it was lost",IF(AND(L94&lt;&gt;"",G94&lt;&gt;"",L94&lt;G94),"Decided before it was sent?",IF(AND(E94="Sent",H94&lt;&gt;"",I94&lt;&gt;"",H94&gt;I94),"Follow-up is after it expires",""))))))))</f>
        <v/>
      </c>
    </row>
    <row r="95" customFormat="false" ht="15" hidden="false" customHeight="false" outlineLevel="0" collapsed="false">
      <c r="A95" s="9"/>
      <c r="B95" s="9"/>
      <c r="C95" s="9"/>
      <c r="D95" s="10"/>
      <c r="E95" s="9"/>
      <c r="F95" s="11" t="str">
        <f aca="true">IF(OR(A95="",E95=""),"",IF(E95="Won","Won",IF(E95="Lost","Lost",IF(E95="Draft","Send it",IF(I95="","Add the date sent",IF(I95&lt;TODAY(),"Expired - chase or close",IF(AND(H95&lt;&gt;"",H95&lt;TODAY()),"Follow-up overdue",IF(H95=TODAY(),"Follow up today",IF(I95-TODAY()&lt;=Settings!$B$4,"Expiring soon",IF(H95="",IF(TODAY()-G95&gt;=Settings!$B$5,"Chase - no follow-up set","Waiting"),"Waiting"))))))))))</f>
        <v/>
      </c>
      <c r="G95" s="12"/>
      <c r="H95" s="12"/>
      <c r="I95" s="13" t="str">
        <f aca="false">IF(G95="","",G95+IF(J95="",Settings!$B$3,J95))</f>
        <v/>
      </c>
      <c r="J95" s="14"/>
      <c r="K95" s="15" t="str">
        <f aca="true">IF(G95="","",IF(L95&lt;&gt;"",L95,TODAY())-G95)</f>
        <v/>
      </c>
      <c r="L95" s="12"/>
      <c r="M95" s="10"/>
      <c r="N95" s="9"/>
      <c r="O95" s="9"/>
      <c r="P95" s="9"/>
      <c r="Q95" s="11" t="str">
        <f aca="false">IF(AND(A95="",B95="",D95="",E95=""),"",IF(D95="","Add the quote value",IF(E95="","Pick a status",IF(AND(E95&lt;&gt;"Draft",G95=""),"Add the date sent",IF(AND(OR(E95="Won",E95="Lost"),L95=""),"Add the date decided",IF(AND(E95="Lost",N95=""),"Add why it was lost",IF(AND(L95&lt;&gt;"",G95&lt;&gt;"",L95&lt;G95),"Decided before it was sent?",IF(AND(E95="Sent",H95&lt;&gt;"",I95&lt;&gt;"",H95&gt;I95),"Follow-up is after it expires",""))))))))</f>
        <v/>
      </c>
    </row>
    <row r="96" customFormat="false" ht="15" hidden="false" customHeight="false" outlineLevel="0" collapsed="false">
      <c r="A96" s="9"/>
      <c r="B96" s="9"/>
      <c r="C96" s="9"/>
      <c r="D96" s="10"/>
      <c r="E96" s="9"/>
      <c r="F96" s="11" t="str">
        <f aca="true">IF(OR(A96="",E96=""),"",IF(E96="Won","Won",IF(E96="Lost","Lost",IF(E96="Draft","Send it",IF(I96="","Add the date sent",IF(I96&lt;TODAY(),"Expired - chase or close",IF(AND(H96&lt;&gt;"",H96&lt;TODAY()),"Follow-up overdue",IF(H96=TODAY(),"Follow up today",IF(I96-TODAY()&lt;=Settings!$B$4,"Expiring soon",IF(H96="",IF(TODAY()-G96&gt;=Settings!$B$5,"Chase - no follow-up set","Waiting"),"Waiting"))))))))))</f>
        <v/>
      </c>
      <c r="G96" s="12"/>
      <c r="H96" s="12"/>
      <c r="I96" s="13" t="str">
        <f aca="false">IF(G96="","",G96+IF(J96="",Settings!$B$3,J96))</f>
        <v/>
      </c>
      <c r="J96" s="14"/>
      <c r="K96" s="15" t="str">
        <f aca="true">IF(G96="","",IF(L96&lt;&gt;"",L96,TODAY())-G96)</f>
        <v/>
      </c>
      <c r="L96" s="12"/>
      <c r="M96" s="10"/>
      <c r="N96" s="9"/>
      <c r="O96" s="9"/>
      <c r="P96" s="9"/>
      <c r="Q96" s="11" t="str">
        <f aca="false">IF(AND(A96="",B96="",D96="",E96=""),"",IF(D96="","Add the quote value",IF(E96="","Pick a status",IF(AND(E96&lt;&gt;"Draft",G96=""),"Add the date sent",IF(AND(OR(E96="Won",E96="Lost"),L96=""),"Add the date decided",IF(AND(E96="Lost",N96=""),"Add why it was lost",IF(AND(L96&lt;&gt;"",G96&lt;&gt;"",L96&lt;G96),"Decided before it was sent?",IF(AND(E96="Sent",H96&lt;&gt;"",I96&lt;&gt;"",H96&gt;I96),"Follow-up is after it expires",""))))))))</f>
        <v/>
      </c>
    </row>
    <row r="97" customFormat="false" ht="15" hidden="false" customHeight="false" outlineLevel="0" collapsed="false">
      <c r="A97" s="9"/>
      <c r="B97" s="9"/>
      <c r="C97" s="9"/>
      <c r="D97" s="10"/>
      <c r="E97" s="9"/>
      <c r="F97" s="11" t="str">
        <f aca="true">IF(OR(A97="",E97=""),"",IF(E97="Won","Won",IF(E97="Lost","Lost",IF(E97="Draft","Send it",IF(I97="","Add the date sent",IF(I97&lt;TODAY(),"Expired - chase or close",IF(AND(H97&lt;&gt;"",H97&lt;TODAY()),"Follow-up overdue",IF(H97=TODAY(),"Follow up today",IF(I97-TODAY()&lt;=Settings!$B$4,"Expiring soon",IF(H97="",IF(TODAY()-G97&gt;=Settings!$B$5,"Chase - no follow-up set","Waiting"),"Waiting"))))))))))</f>
        <v/>
      </c>
      <c r="G97" s="12"/>
      <c r="H97" s="12"/>
      <c r="I97" s="13" t="str">
        <f aca="false">IF(G97="","",G97+IF(J97="",Settings!$B$3,J97))</f>
        <v/>
      </c>
      <c r="J97" s="14"/>
      <c r="K97" s="15" t="str">
        <f aca="true">IF(G97="","",IF(L97&lt;&gt;"",L97,TODAY())-G97)</f>
        <v/>
      </c>
      <c r="L97" s="12"/>
      <c r="M97" s="10"/>
      <c r="N97" s="9"/>
      <c r="O97" s="9"/>
      <c r="P97" s="9"/>
      <c r="Q97" s="11" t="str">
        <f aca="false">IF(AND(A97="",B97="",D97="",E97=""),"",IF(D97="","Add the quote value",IF(E97="","Pick a status",IF(AND(E97&lt;&gt;"Draft",G97=""),"Add the date sent",IF(AND(OR(E97="Won",E97="Lost"),L97=""),"Add the date decided",IF(AND(E97="Lost",N97=""),"Add why it was lost",IF(AND(L97&lt;&gt;"",G97&lt;&gt;"",L97&lt;G97),"Decided before it was sent?",IF(AND(E97="Sent",H97&lt;&gt;"",I97&lt;&gt;"",H97&gt;I97),"Follow-up is after it expires",""))))))))</f>
        <v/>
      </c>
    </row>
    <row r="98" customFormat="false" ht="15" hidden="false" customHeight="false" outlineLevel="0" collapsed="false">
      <c r="A98" s="9"/>
      <c r="B98" s="9"/>
      <c r="C98" s="9"/>
      <c r="D98" s="10"/>
      <c r="E98" s="9"/>
      <c r="F98" s="11" t="str">
        <f aca="true">IF(OR(A98="",E98=""),"",IF(E98="Won","Won",IF(E98="Lost","Lost",IF(E98="Draft","Send it",IF(I98="","Add the date sent",IF(I98&lt;TODAY(),"Expired - chase or close",IF(AND(H98&lt;&gt;"",H98&lt;TODAY()),"Follow-up overdue",IF(H98=TODAY(),"Follow up today",IF(I98-TODAY()&lt;=Settings!$B$4,"Expiring soon",IF(H98="",IF(TODAY()-G98&gt;=Settings!$B$5,"Chase - no follow-up set","Waiting"),"Waiting"))))))))))</f>
        <v/>
      </c>
      <c r="G98" s="12"/>
      <c r="H98" s="12"/>
      <c r="I98" s="13" t="str">
        <f aca="false">IF(G98="","",G98+IF(J98="",Settings!$B$3,J98))</f>
        <v/>
      </c>
      <c r="J98" s="14"/>
      <c r="K98" s="15" t="str">
        <f aca="true">IF(G98="","",IF(L98&lt;&gt;"",L98,TODAY())-G98)</f>
        <v/>
      </c>
      <c r="L98" s="12"/>
      <c r="M98" s="10"/>
      <c r="N98" s="9"/>
      <c r="O98" s="9"/>
      <c r="P98" s="9"/>
      <c r="Q98" s="11" t="str">
        <f aca="false">IF(AND(A98="",B98="",D98="",E98=""),"",IF(D98="","Add the quote value",IF(E98="","Pick a status",IF(AND(E98&lt;&gt;"Draft",G98=""),"Add the date sent",IF(AND(OR(E98="Won",E98="Lost"),L98=""),"Add the date decided",IF(AND(E98="Lost",N98=""),"Add why it was lost",IF(AND(L98&lt;&gt;"",G98&lt;&gt;"",L98&lt;G98),"Decided before it was sent?",IF(AND(E98="Sent",H98&lt;&gt;"",I98&lt;&gt;"",H98&gt;I98),"Follow-up is after it expires",""))))))))</f>
        <v/>
      </c>
    </row>
    <row r="99" customFormat="false" ht="15" hidden="false" customHeight="false" outlineLevel="0" collapsed="false">
      <c r="A99" s="9"/>
      <c r="B99" s="9"/>
      <c r="C99" s="9"/>
      <c r="D99" s="10"/>
      <c r="E99" s="9"/>
      <c r="F99" s="11" t="str">
        <f aca="true">IF(OR(A99="",E99=""),"",IF(E99="Won","Won",IF(E99="Lost","Lost",IF(E99="Draft","Send it",IF(I99="","Add the date sent",IF(I99&lt;TODAY(),"Expired - chase or close",IF(AND(H99&lt;&gt;"",H99&lt;TODAY()),"Follow-up overdue",IF(H99=TODAY(),"Follow up today",IF(I99-TODAY()&lt;=Settings!$B$4,"Expiring soon",IF(H99="",IF(TODAY()-G99&gt;=Settings!$B$5,"Chase - no follow-up set","Waiting"),"Waiting"))))))))))</f>
        <v/>
      </c>
      <c r="G99" s="12"/>
      <c r="H99" s="12"/>
      <c r="I99" s="13" t="str">
        <f aca="false">IF(G99="","",G99+IF(J99="",Settings!$B$3,J99))</f>
        <v/>
      </c>
      <c r="J99" s="14"/>
      <c r="K99" s="15" t="str">
        <f aca="true">IF(G99="","",IF(L99&lt;&gt;"",L99,TODAY())-G99)</f>
        <v/>
      </c>
      <c r="L99" s="12"/>
      <c r="M99" s="10"/>
      <c r="N99" s="9"/>
      <c r="O99" s="9"/>
      <c r="P99" s="9"/>
      <c r="Q99" s="11" t="str">
        <f aca="false">IF(AND(A99="",B99="",D99="",E99=""),"",IF(D99="","Add the quote value",IF(E99="","Pick a status",IF(AND(E99&lt;&gt;"Draft",G99=""),"Add the date sent",IF(AND(OR(E99="Won",E99="Lost"),L99=""),"Add the date decided",IF(AND(E99="Lost",N99=""),"Add why it was lost",IF(AND(L99&lt;&gt;"",G99&lt;&gt;"",L99&lt;G99),"Decided before it was sent?",IF(AND(E99="Sent",H99&lt;&gt;"",I99&lt;&gt;"",H99&gt;I99),"Follow-up is after it expires",""))))))))</f>
        <v/>
      </c>
    </row>
    <row r="100" customFormat="false" ht="15" hidden="false" customHeight="false" outlineLevel="0" collapsed="false">
      <c r="A100" s="9"/>
      <c r="B100" s="9"/>
      <c r="C100" s="9"/>
      <c r="D100" s="10"/>
      <c r="E100" s="9"/>
      <c r="F100" s="11" t="str">
        <f aca="true">IF(OR(A100="",E100=""),"",IF(E100="Won","Won",IF(E100="Lost","Lost",IF(E100="Draft","Send it",IF(I100="","Add the date sent",IF(I100&lt;TODAY(),"Expired - chase or close",IF(AND(H100&lt;&gt;"",H100&lt;TODAY()),"Follow-up overdue",IF(H100=TODAY(),"Follow up today",IF(I100-TODAY()&lt;=Settings!$B$4,"Expiring soon",IF(H100="",IF(TODAY()-G100&gt;=Settings!$B$5,"Chase - no follow-up set","Waiting"),"Waiting"))))))))))</f>
        <v/>
      </c>
      <c r="G100" s="12"/>
      <c r="H100" s="12"/>
      <c r="I100" s="13" t="str">
        <f aca="false">IF(G100="","",G100+IF(J100="",Settings!$B$3,J100))</f>
        <v/>
      </c>
      <c r="J100" s="14"/>
      <c r="K100" s="15" t="str">
        <f aca="true">IF(G100="","",IF(L100&lt;&gt;"",L100,TODAY())-G100)</f>
        <v/>
      </c>
      <c r="L100" s="12"/>
      <c r="M100" s="10"/>
      <c r="N100" s="9"/>
      <c r="O100" s="9"/>
      <c r="P100" s="9"/>
      <c r="Q100" s="11" t="str">
        <f aca="false">IF(AND(A100="",B100="",D100="",E100=""),"",IF(D100="","Add the quote value",IF(E100="","Pick a status",IF(AND(E100&lt;&gt;"Draft",G100=""),"Add the date sent",IF(AND(OR(E100="Won",E100="Lost"),L100=""),"Add the date decided",IF(AND(E100="Lost",N100=""),"Add why it was lost",IF(AND(L100&lt;&gt;"",G100&lt;&gt;"",L100&lt;G100),"Decided before it was sent?",IF(AND(E100="Sent",H100&lt;&gt;"",I100&lt;&gt;"",H100&gt;I100),"Follow-up is after it expires",""))))))))</f>
        <v/>
      </c>
    </row>
    <row r="101" customFormat="false" ht="15" hidden="false" customHeight="false" outlineLevel="0" collapsed="false">
      <c r="A101" s="9"/>
      <c r="B101" s="9"/>
      <c r="C101" s="9"/>
      <c r="D101" s="10"/>
      <c r="E101" s="9"/>
      <c r="F101" s="11" t="str">
        <f aca="true">IF(OR(A101="",E101=""),"",IF(E101="Won","Won",IF(E101="Lost","Lost",IF(E101="Draft","Send it",IF(I101="","Add the date sent",IF(I101&lt;TODAY(),"Expired - chase or close",IF(AND(H101&lt;&gt;"",H101&lt;TODAY()),"Follow-up overdue",IF(H101=TODAY(),"Follow up today",IF(I101-TODAY()&lt;=Settings!$B$4,"Expiring soon",IF(H101="",IF(TODAY()-G101&gt;=Settings!$B$5,"Chase - no follow-up set","Waiting"),"Waiting"))))))))))</f>
        <v/>
      </c>
      <c r="G101" s="12"/>
      <c r="H101" s="12"/>
      <c r="I101" s="13" t="str">
        <f aca="false">IF(G101="","",G101+IF(J101="",Settings!$B$3,J101))</f>
        <v/>
      </c>
      <c r="J101" s="14"/>
      <c r="K101" s="15" t="str">
        <f aca="true">IF(G101="","",IF(L101&lt;&gt;"",L101,TODAY())-G101)</f>
        <v/>
      </c>
      <c r="L101" s="12"/>
      <c r="M101" s="10"/>
      <c r="N101" s="9"/>
      <c r="O101" s="9"/>
      <c r="P101" s="9"/>
      <c r="Q101" s="11" t="str">
        <f aca="false">IF(AND(A101="",B101="",D101="",E101=""),"",IF(D101="","Add the quote value",IF(E101="","Pick a status",IF(AND(E101&lt;&gt;"Draft",G101=""),"Add the date sent",IF(AND(OR(E101="Won",E101="Lost"),L101=""),"Add the date decided",IF(AND(E101="Lost",N101=""),"Add why it was lost",IF(AND(L101&lt;&gt;"",G101&lt;&gt;"",L101&lt;G101),"Decided before it was sent?",IF(AND(E101="Sent",H101&lt;&gt;"",I101&lt;&gt;"",H101&gt;I101),"Follow-up is after it expires",""))))))))</f>
        <v/>
      </c>
    </row>
    <row r="102" customFormat="false" ht="15" hidden="false" customHeight="false" outlineLevel="0" collapsed="false">
      <c r="A102" s="9"/>
      <c r="B102" s="9"/>
      <c r="C102" s="9"/>
      <c r="D102" s="10"/>
      <c r="E102" s="9"/>
      <c r="F102" s="11" t="str">
        <f aca="true">IF(OR(A102="",E102=""),"",IF(E102="Won","Won",IF(E102="Lost","Lost",IF(E102="Draft","Send it",IF(I102="","Add the date sent",IF(I102&lt;TODAY(),"Expired - chase or close",IF(AND(H102&lt;&gt;"",H102&lt;TODAY()),"Follow-up overdue",IF(H102=TODAY(),"Follow up today",IF(I102-TODAY()&lt;=Settings!$B$4,"Expiring soon",IF(H102="",IF(TODAY()-G102&gt;=Settings!$B$5,"Chase - no follow-up set","Waiting"),"Waiting"))))))))))</f>
        <v/>
      </c>
      <c r="G102" s="12"/>
      <c r="H102" s="12"/>
      <c r="I102" s="13" t="str">
        <f aca="false">IF(G102="","",G102+IF(J102="",Settings!$B$3,J102))</f>
        <v/>
      </c>
      <c r="J102" s="14"/>
      <c r="K102" s="15" t="str">
        <f aca="true">IF(G102="","",IF(L102&lt;&gt;"",L102,TODAY())-G102)</f>
        <v/>
      </c>
      <c r="L102" s="12"/>
      <c r="M102" s="10"/>
      <c r="N102" s="9"/>
      <c r="O102" s="9"/>
      <c r="P102" s="9"/>
      <c r="Q102" s="11" t="str">
        <f aca="false">IF(AND(A102="",B102="",D102="",E102=""),"",IF(D102="","Add the quote value",IF(E102="","Pick a status",IF(AND(E102&lt;&gt;"Draft",G102=""),"Add the date sent",IF(AND(OR(E102="Won",E102="Lost"),L102=""),"Add the date decided",IF(AND(E102="Lost",N102=""),"Add why it was lost",IF(AND(L102&lt;&gt;"",G102&lt;&gt;"",L102&lt;G102),"Decided before it was sent?",IF(AND(E102="Sent",H102&lt;&gt;"",I102&lt;&gt;"",H102&gt;I102),"Follow-up is after it expires",""))))))))</f>
        <v/>
      </c>
    </row>
    <row r="103" customFormat="false" ht="15" hidden="false" customHeight="false" outlineLevel="0" collapsed="false">
      <c r="A103" s="9"/>
      <c r="B103" s="9"/>
      <c r="C103" s="9"/>
      <c r="D103" s="10"/>
      <c r="E103" s="9"/>
      <c r="F103" s="11" t="str">
        <f aca="true">IF(OR(A103="",E103=""),"",IF(E103="Won","Won",IF(E103="Lost","Lost",IF(E103="Draft","Send it",IF(I103="","Add the date sent",IF(I103&lt;TODAY(),"Expired - chase or close",IF(AND(H103&lt;&gt;"",H103&lt;TODAY()),"Follow-up overdue",IF(H103=TODAY(),"Follow up today",IF(I103-TODAY()&lt;=Settings!$B$4,"Expiring soon",IF(H103="",IF(TODAY()-G103&gt;=Settings!$B$5,"Chase - no follow-up set","Waiting"),"Waiting"))))))))))</f>
        <v/>
      </c>
      <c r="G103" s="12"/>
      <c r="H103" s="12"/>
      <c r="I103" s="13" t="str">
        <f aca="false">IF(G103="","",G103+IF(J103="",Settings!$B$3,J103))</f>
        <v/>
      </c>
      <c r="J103" s="14"/>
      <c r="K103" s="15" t="str">
        <f aca="true">IF(G103="","",IF(L103&lt;&gt;"",L103,TODAY())-G103)</f>
        <v/>
      </c>
      <c r="L103" s="12"/>
      <c r="M103" s="10"/>
      <c r="N103" s="9"/>
      <c r="O103" s="9"/>
      <c r="P103" s="9"/>
      <c r="Q103" s="11" t="str">
        <f aca="false">IF(AND(A103="",B103="",D103="",E103=""),"",IF(D103="","Add the quote value",IF(E103="","Pick a status",IF(AND(E103&lt;&gt;"Draft",G103=""),"Add the date sent",IF(AND(OR(E103="Won",E103="Lost"),L103=""),"Add the date decided",IF(AND(E103="Lost",N103=""),"Add why it was lost",IF(AND(L103&lt;&gt;"",G103&lt;&gt;"",L103&lt;G103),"Decided before it was sent?",IF(AND(E103="Sent",H103&lt;&gt;"",I103&lt;&gt;"",H103&gt;I103),"Follow-up is after it expires",""))))))))</f>
        <v/>
      </c>
    </row>
    <row r="104" customFormat="false" ht="15" hidden="false" customHeight="false" outlineLevel="0" collapsed="false">
      <c r="A104" s="9"/>
      <c r="B104" s="9"/>
      <c r="C104" s="9"/>
      <c r="D104" s="10"/>
      <c r="E104" s="9"/>
      <c r="F104" s="11" t="str">
        <f aca="true">IF(OR(A104="",E104=""),"",IF(E104="Won","Won",IF(E104="Lost","Lost",IF(E104="Draft","Send it",IF(I104="","Add the date sent",IF(I104&lt;TODAY(),"Expired - chase or close",IF(AND(H104&lt;&gt;"",H104&lt;TODAY()),"Follow-up overdue",IF(H104=TODAY(),"Follow up today",IF(I104-TODAY()&lt;=Settings!$B$4,"Expiring soon",IF(H104="",IF(TODAY()-G104&gt;=Settings!$B$5,"Chase - no follow-up set","Waiting"),"Waiting"))))))))))</f>
        <v/>
      </c>
      <c r="G104" s="12"/>
      <c r="H104" s="12"/>
      <c r="I104" s="13" t="str">
        <f aca="false">IF(G104="","",G104+IF(J104="",Settings!$B$3,J104))</f>
        <v/>
      </c>
      <c r="J104" s="14"/>
      <c r="K104" s="15" t="str">
        <f aca="true">IF(G104="","",IF(L104&lt;&gt;"",L104,TODAY())-G104)</f>
        <v/>
      </c>
      <c r="L104" s="12"/>
      <c r="M104" s="10"/>
      <c r="N104" s="9"/>
      <c r="O104" s="9"/>
      <c r="P104" s="9"/>
      <c r="Q104" s="11" t="str">
        <f aca="false">IF(AND(A104="",B104="",D104="",E104=""),"",IF(D104="","Add the quote value",IF(E104="","Pick a status",IF(AND(E104&lt;&gt;"Draft",G104=""),"Add the date sent",IF(AND(OR(E104="Won",E104="Lost"),L104=""),"Add the date decided",IF(AND(E104="Lost",N104=""),"Add why it was lost",IF(AND(L104&lt;&gt;"",G104&lt;&gt;"",L104&lt;G104),"Decided before it was sent?",IF(AND(E104="Sent",H104&lt;&gt;"",I104&lt;&gt;"",H104&gt;I104),"Follow-up is after it expires",""))))))))</f>
        <v/>
      </c>
    </row>
    <row r="105" customFormat="false" ht="15" hidden="false" customHeight="false" outlineLevel="0" collapsed="false">
      <c r="A105" s="9"/>
      <c r="B105" s="9"/>
      <c r="C105" s="9"/>
      <c r="D105" s="10"/>
      <c r="E105" s="9"/>
      <c r="F105" s="11" t="str">
        <f aca="true">IF(OR(A105="",E105=""),"",IF(E105="Won","Won",IF(E105="Lost","Lost",IF(E105="Draft","Send it",IF(I105="","Add the date sent",IF(I105&lt;TODAY(),"Expired - chase or close",IF(AND(H105&lt;&gt;"",H105&lt;TODAY()),"Follow-up overdue",IF(H105=TODAY(),"Follow up today",IF(I105-TODAY()&lt;=Settings!$B$4,"Expiring soon",IF(H105="",IF(TODAY()-G105&gt;=Settings!$B$5,"Chase - no follow-up set","Waiting"),"Waiting"))))))))))</f>
        <v/>
      </c>
      <c r="G105" s="12"/>
      <c r="H105" s="12"/>
      <c r="I105" s="13" t="str">
        <f aca="false">IF(G105="","",G105+IF(J105="",Settings!$B$3,J105))</f>
        <v/>
      </c>
      <c r="J105" s="14"/>
      <c r="K105" s="15" t="str">
        <f aca="true">IF(G105="","",IF(L105&lt;&gt;"",L105,TODAY())-G105)</f>
        <v/>
      </c>
      <c r="L105" s="12"/>
      <c r="M105" s="10"/>
      <c r="N105" s="9"/>
      <c r="O105" s="9"/>
      <c r="P105" s="9"/>
      <c r="Q105" s="11" t="str">
        <f aca="false">IF(AND(A105="",B105="",D105="",E105=""),"",IF(D105="","Add the quote value",IF(E105="","Pick a status",IF(AND(E105&lt;&gt;"Draft",G105=""),"Add the date sent",IF(AND(OR(E105="Won",E105="Lost"),L105=""),"Add the date decided",IF(AND(E105="Lost",N105=""),"Add why it was lost",IF(AND(L105&lt;&gt;"",G105&lt;&gt;"",L105&lt;G105),"Decided before it was sent?",IF(AND(E105="Sent",H105&lt;&gt;"",I105&lt;&gt;"",H105&gt;I105),"Follow-up is after it expires",""))))))))</f>
        <v/>
      </c>
    </row>
    <row r="106" customFormat="false" ht="15" hidden="false" customHeight="false" outlineLevel="0" collapsed="false">
      <c r="A106" s="9"/>
      <c r="B106" s="9"/>
      <c r="C106" s="9"/>
      <c r="D106" s="10"/>
      <c r="E106" s="9"/>
      <c r="F106" s="11" t="str">
        <f aca="true">IF(OR(A106="",E106=""),"",IF(E106="Won","Won",IF(E106="Lost","Lost",IF(E106="Draft","Send it",IF(I106="","Add the date sent",IF(I106&lt;TODAY(),"Expired - chase or close",IF(AND(H106&lt;&gt;"",H106&lt;TODAY()),"Follow-up overdue",IF(H106=TODAY(),"Follow up today",IF(I106-TODAY()&lt;=Settings!$B$4,"Expiring soon",IF(H106="",IF(TODAY()-G106&gt;=Settings!$B$5,"Chase - no follow-up set","Waiting"),"Waiting"))))))))))</f>
        <v/>
      </c>
      <c r="G106" s="12"/>
      <c r="H106" s="12"/>
      <c r="I106" s="13" t="str">
        <f aca="false">IF(G106="","",G106+IF(J106="",Settings!$B$3,J106))</f>
        <v/>
      </c>
      <c r="J106" s="14"/>
      <c r="K106" s="15" t="str">
        <f aca="true">IF(G106="","",IF(L106&lt;&gt;"",L106,TODAY())-G106)</f>
        <v/>
      </c>
      <c r="L106" s="12"/>
      <c r="M106" s="10"/>
      <c r="N106" s="9"/>
      <c r="O106" s="9"/>
      <c r="P106" s="9"/>
      <c r="Q106" s="11" t="str">
        <f aca="false">IF(AND(A106="",B106="",D106="",E106=""),"",IF(D106="","Add the quote value",IF(E106="","Pick a status",IF(AND(E106&lt;&gt;"Draft",G106=""),"Add the date sent",IF(AND(OR(E106="Won",E106="Lost"),L106=""),"Add the date decided",IF(AND(E106="Lost",N106=""),"Add why it was lost",IF(AND(L106&lt;&gt;"",G106&lt;&gt;"",L106&lt;G106),"Decided before it was sent?",IF(AND(E106="Sent",H106&lt;&gt;"",I106&lt;&gt;"",H106&gt;I106),"Follow-up is after it expires",""))))))))</f>
        <v/>
      </c>
    </row>
    <row r="107" customFormat="false" ht="15" hidden="false" customHeight="false" outlineLevel="0" collapsed="false">
      <c r="A107" s="9"/>
      <c r="B107" s="9"/>
      <c r="C107" s="9"/>
      <c r="D107" s="10"/>
      <c r="E107" s="9"/>
      <c r="F107" s="11" t="str">
        <f aca="true">IF(OR(A107="",E107=""),"",IF(E107="Won","Won",IF(E107="Lost","Lost",IF(E107="Draft","Send it",IF(I107="","Add the date sent",IF(I107&lt;TODAY(),"Expired - chase or close",IF(AND(H107&lt;&gt;"",H107&lt;TODAY()),"Follow-up overdue",IF(H107=TODAY(),"Follow up today",IF(I107-TODAY()&lt;=Settings!$B$4,"Expiring soon",IF(H107="",IF(TODAY()-G107&gt;=Settings!$B$5,"Chase - no follow-up set","Waiting"),"Waiting"))))))))))</f>
        <v/>
      </c>
      <c r="G107" s="12"/>
      <c r="H107" s="12"/>
      <c r="I107" s="13" t="str">
        <f aca="false">IF(G107="","",G107+IF(J107="",Settings!$B$3,J107))</f>
        <v/>
      </c>
      <c r="J107" s="14"/>
      <c r="K107" s="15" t="str">
        <f aca="true">IF(G107="","",IF(L107&lt;&gt;"",L107,TODAY())-G107)</f>
        <v/>
      </c>
      <c r="L107" s="12"/>
      <c r="M107" s="10"/>
      <c r="N107" s="9"/>
      <c r="O107" s="9"/>
      <c r="P107" s="9"/>
      <c r="Q107" s="11" t="str">
        <f aca="false">IF(AND(A107="",B107="",D107="",E107=""),"",IF(D107="","Add the quote value",IF(E107="","Pick a status",IF(AND(E107&lt;&gt;"Draft",G107=""),"Add the date sent",IF(AND(OR(E107="Won",E107="Lost"),L107=""),"Add the date decided",IF(AND(E107="Lost",N107=""),"Add why it was lost",IF(AND(L107&lt;&gt;"",G107&lt;&gt;"",L107&lt;G107),"Decided before it was sent?",IF(AND(E107="Sent",H107&lt;&gt;"",I107&lt;&gt;"",H107&gt;I107),"Follow-up is after it expires",""))))))))</f>
        <v/>
      </c>
    </row>
    <row r="108" customFormat="false" ht="15" hidden="false" customHeight="false" outlineLevel="0" collapsed="false">
      <c r="A108" s="9"/>
      <c r="B108" s="9"/>
      <c r="C108" s="9"/>
      <c r="D108" s="10"/>
      <c r="E108" s="9"/>
      <c r="F108" s="11" t="str">
        <f aca="true">IF(OR(A108="",E108=""),"",IF(E108="Won","Won",IF(E108="Lost","Lost",IF(E108="Draft","Send it",IF(I108="","Add the date sent",IF(I108&lt;TODAY(),"Expired - chase or close",IF(AND(H108&lt;&gt;"",H108&lt;TODAY()),"Follow-up overdue",IF(H108=TODAY(),"Follow up today",IF(I108-TODAY()&lt;=Settings!$B$4,"Expiring soon",IF(H108="",IF(TODAY()-G108&gt;=Settings!$B$5,"Chase - no follow-up set","Waiting"),"Waiting"))))))))))</f>
        <v/>
      </c>
      <c r="G108" s="12"/>
      <c r="H108" s="12"/>
      <c r="I108" s="13" t="str">
        <f aca="false">IF(G108="","",G108+IF(J108="",Settings!$B$3,J108))</f>
        <v/>
      </c>
      <c r="J108" s="14"/>
      <c r="K108" s="15" t="str">
        <f aca="true">IF(G108="","",IF(L108&lt;&gt;"",L108,TODAY())-G108)</f>
        <v/>
      </c>
      <c r="L108" s="12"/>
      <c r="M108" s="10"/>
      <c r="N108" s="9"/>
      <c r="O108" s="9"/>
      <c r="P108" s="9"/>
      <c r="Q108" s="11" t="str">
        <f aca="false">IF(AND(A108="",B108="",D108="",E108=""),"",IF(D108="","Add the quote value",IF(E108="","Pick a status",IF(AND(E108&lt;&gt;"Draft",G108=""),"Add the date sent",IF(AND(OR(E108="Won",E108="Lost"),L108=""),"Add the date decided",IF(AND(E108="Lost",N108=""),"Add why it was lost",IF(AND(L108&lt;&gt;"",G108&lt;&gt;"",L108&lt;G108),"Decided before it was sent?",IF(AND(E108="Sent",H108&lt;&gt;"",I108&lt;&gt;"",H108&gt;I108),"Follow-up is after it expires",""))))))))</f>
        <v/>
      </c>
    </row>
    <row r="109" customFormat="false" ht="15" hidden="false" customHeight="false" outlineLevel="0" collapsed="false">
      <c r="A109" s="9"/>
      <c r="B109" s="9"/>
      <c r="C109" s="9"/>
      <c r="D109" s="10"/>
      <c r="E109" s="9"/>
      <c r="F109" s="11" t="str">
        <f aca="true">IF(OR(A109="",E109=""),"",IF(E109="Won","Won",IF(E109="Lost","Lost",IF(E109="Draft","Send it",IF(I109="","Add the date sent",IF(I109&lt;TODAY(),"Expired - chase or close",IF(AND(H109&lt;&gt;"",H109&lt;TODAY()),"Follow-up overdue",IF(H109=TODAY(),"Follow up today",IF(I109-TODAY()&lt;=Settings!$B$4,"Expiring soon",IF(H109="",IF(TODAY()-G109&gt;=Settings!$B$5,"Chase - no follow-up set","Waiting"),"Waiting"))))))))))</f>
        <v/>
      </c>
      <c r="G109" s="12"/>
      <c r="H109" s="12"/>
      <c r="I109" s="13" t="str">
        <f aca="false">IF(G109="","",G109+IF(J109="",Settings!$B$3,J109))</f>
        <v/>
      </c>
      <c r="J109" s="14"/>
      <c r="K109" s="15" t="str">
        <f aca="true">IF(G109="","",IF(L109&lt;&gt;"",L109,TODAY())-G109)</f>
        <v/>
      </c>
      <c r="L109" s="12"/>
      <c r="M109" s="10"/>
      <c r="N109" s="9"/>
      <c r="O109" s="9"/>
      <c r="P109" s="9"/>
      <c r="Q109" s="11" t="str">
        <f aca="false">IF(AND(A109="",B109="",D109="",E109=""),"",IF(D109="","Add the quote value",IF(E109="","Pick a status",IF(AND(E109&lt;&gt;"Draft",G109=""),"Add the date sent",IF(AND(OR(E109="Won",E109="Lost"),L109=""),"Add the date decided",IF(AND(E109="Lost",N109=""),"Add why it was lost",IF(AND(L109&lt;&gt;"",G109&lt;&gt;"",L109&lt;G109),"Decided before it was sent?",IF(AND(E109="Sent",H109&lt;&gt;"",I109&lt;&gt;"",H109&gt;I109),"Follow-up is after it expires",""))))))))</f>
        <v/>
      </c>
    </row>
    <row r="110" customFormat="false" ht="15" hidden="false" customHeight="false" outlineLevel="0" collapsed="false">
      <c r="A110" s="9"/>
      <c r="B110" s="9"/>
      <c r="C110" s="9"/>
      <c r="D110" s="10"/>
      <c r="E110" s="9"/>
      <c r="F110" s="11" t="str">
        <f aca="true">IF(OR(A110="",E110=""),"",IF(E110="Won","Won",IF(E110="Lost","Lost",IF(E110="Draft","Send it",IF(I110="","Add the date sent",IF(I110&lt;TODAY(),"Expired - chase or close",IF(AND(H110&lt;&gt;"",H110&lt;TODAY()),"Follow-up overdue",IF(H110=TODAY(),"Follow up today",IF(I110-TODAY()&lt;=Settings!$B$4,"Expiring soon",IF(H110="",IF(TODAY()-G110&gt;=Settings!$B$5,"Chase - no follow-up set","Waiting"),"Waiting"))))))))))</f>
        <v/>
      </c>
      <c r="G110" s="12"/>
      <c r="H110" s="12"/>
      <c r="I110" s="13" t="str">
        <f aca="false">IF(G110="","",G110+IF(J110="",Settings!$B$3,J110))</f>
        <v/>
      </c>
      <c r="J110" s="14"/>
      <c r="K110" s="15" t="str">
        <f aca="true">IF(G110="","",IF(L110&lt;&gt;"",L110,TODAY())-G110)</f>
        <v/>
      </c>
      <c r="L110" s="12"/>
      <c r="M110" s="10"/>
      <c r="N110" s="9"/>
      <c r="O110" s="9"/>
      <c r="P110" s="9"/>
      <c r="Q110" s="11" t="str">
        <f aca="false">IF(AND(A110="",B110="",D110="",E110=""),"",IF(D110="","Add the quote value",IF(E110="","Pick a status",IF(AND(E110&lt;&gt;"Draft",G110=""),"Add the date sent",IF(AND(OR(E110="Won",E110="Lost"),L110=""),"Add the date decided",IF(AND(E110="Lost",N110=""),"Add why it was lost",IF(AND(L110&lt;&gt;"",G110&lt;&gt;"",L110&lt;G110),"Decided before it was sent?",IF(AND(E110="Sent",H110&lt;&gt;"",I110&lt;&gt;"",H110&gt;I110),"Follow-up is after it expires",""))))))))</f>
        <v/>
      </c>
    </row>
    <row r="111" customFormat="false" ht="15" hidden="false" customHeight="false" outlineLevel="0" collapsed="false">
      <c r="A111" s="9"/>
      <c r="B111" s="9"/>
      <c r="C111" s="9"/>
      <c r="D111" s="10"/>
      <c r="E111" s="9"/>
      <c r="F111" s="11" t="str">
        <f aca="true">IF(OR(A111="",E111=""),"",IF(E111="Won","Won",IF(E111="Lost","Lost",IF(E111="Draft","Send it",IF(I111="","Add the date sent",IF(I111&lt;TODAY(),"Expired - chase or close",IF(AND(H111&lt;&gt;"",H111&lt;TODAY()),"Follow-up overdue",IF(H111=TODAY(),"Follow up today",IF(I111-TODAY()&lt;=Settings!$B$4,"Expiring soon",IF(H111="",IF(TODAY()-G111&gt;=Settings!$B$5,"Chase - no follow-up set","Waiting"),"Waiting"))))))))))</f>
        <v/>
      </c>
      <c r="G111" s="12"/>
      <c r="H111" s="12"/>
      <c r="I111" s="13" t="str">
        <f aca="false">IF(G111="","",G111+IF(J111="",Settings!$B$3,J111))</f>
        <v/>
      </c>
      <c r="J111" s="14"/>
      <c r="K111" s="15" t="str">
        <f aca="true">IF(G111="","",IF(L111&lt;&gt;"",L111,TODAY())-G111)</f>
        <v/>
      </c>
      <c r="L111" s="12"/>
      <c r="M111" s="10"/>
      <c r="N111" s="9"/>
      <c r="O111" s="9"/>
      <c r="P111" s="9"/>
      <c r="Q111" s="11" t="str">
        <f aca="false">IF(AND(A111="",B111="",D111="",E111=""),"",IF(D111="","Add the quote value",IF(E111="","Pick a status",IF(AND(E111&lt;&gt;"Draft",G111=""),"Add the date sent",IF(AND(OR(E111="Won",E111="Lost"),L111=""),"Add the date decided",IF(AND(E111="Lost",N111=""),"Add why it was lost",IF(AND(L111&lt;&gt;"",G111&lt;&gt;"",L111&lt;G111),"Decided before it was sent?",IF(AND(E111="Sent",H111&lt;&gt;"",I111&lt;&gt;"",H111&gt;I111),"Follow-up is after it expires",""))))))))</f>
        <v/>
      </c>
    </row>
    <row r="112" customFormat="false" ht="15" hidden="false" customHeight="false" outlineLevel="0" collapsed="false">
      <c r="A112" s="9"/>
      <c r="B112" s="9"/>
      <c r="C112" s="9"/>
      <c r="D112" s="10"/>
      <c r="E112" s="9"/>
      <c r="F112" s="11" t="str">
        <f aca="true">IF(OR(A112="",E112=""),"",IF(E112="Won","Won",IF(E112="Lost","Lost",IF(E112="Draft","Send it",IF(I112="","Add the date sent",IF(I112&lt;TODAY(),"Expired - chase or close",IF(AND(H112&lt;&gt;"",H112&lt;TODAY()),"Follow-up overdue",IF(H112=TODAY(),"Follow up today",IF(I112-TODAY()&lt;=Settings!$B$4,"Expiring soon",IF(H112="",IF(TODAY()-G112&gt;=Settings!$B$5,"Chase - no follow-up set","Waiting"),"Waiting"))))))))))</f>
        <v/>
      </c>
      <c r="G112" s="12"/>
      <c r="H112" s="12"/>
      <c r="I112" s="13" t="str">
        <f aca="false">IF(G112="","",G112+IF(J112="",Settings!$B$3,J112))</f>
        <v/>
      </c>
      <c r="J112" s="14"/>
      <c r="K112" s="15" t="str">
        <f aca="true">IF(G112="","",IF(L112&lt;&gt;"",L112,TODAY())-G112)</f>
        <v/>
      </c>
      <c r="L112" s="12"/>
      <c r="M112" s="10"/>
      <c r="N112" s="9"/>
      <c r="O112" s="9"/>
      <c r="P112" s="9"/>
      <c r="Q112" s="11" t="str">
        <f aca="false">IF(AND(A112="",B112="",D112="",E112=""),"",IF(D112="","Add the quote value",IF(E112="","Pick a status",IF(AND(E112&lt;&gt;"Draft",G112=""),"Add the date sent",IF(AND(OR(E112="Won",E112="Lost"),L112=""),"Add the date decided",IF(AND(E112="Lost",N112=""),"Add why it was lost",IF(AND(L112&lt;&gt;"",G112&lt;&gt;"",L112&lt;G112),"Decided before it was sent?",IF(AND(E112="Sent",H112&lt;&gt;"",I112&lt;&gt;"",H112&gt;I112),"Follow-up is after it expires",""))))))))</f>
        <v/>
      </c>
    </row>
    <row r="113" customFormat="false" ht="15" hidden="false" customHeight="false" outlineLevel="0" collapsed="false">
      <c r="A113" s="9"/>
      <c r="B113" s="9"/>
      <c r="C113" s="9"/>
      <c r="D113" s="10"/>
      <c r="E113" s="9"/>
      <c r="F113" s="11" t="str">
        <f aca="true">IF(OR(A113="",E113=""),"",IF(E113="Won","Won",IF(E113="Lost","Lost",IF(E113="Draft","Send it",IF(I113="","Add the date sent",IF(I113&lt;TODAY(),"Expired - chase or close",IF(AND(H113&lt;&gt;"",H113&lt;TODAY()),"Follow-up overdue",IF(H113=TODAY(),"Follow up today",IF(I113-TODAY()&lt;=Settings!$B$4,"Expiring soon",IF(H113="",IF(TODAY()-G113&gt;=Settings!$B$5,"Chase - no follow-up set","Waiting"),"Waiting"))))))))))</f>
        <v/>
      </c>
      <c r="G113" s="12"/>
      <c r="H113" s="12"/>
      <c r="I113" s="13" t="str">
        <f aca="false">IF(G113="","",G113+IF(J113="",Settings!$B$3,J113))</f>
        <v/>
      </c>
      <c r="J113" s="14"/>
      <c r="K113" s="15" t="str">
        <f aca="true">IF(G113="","",IF(L113&lt;&gt;"",L113,TODAY())-G113)</f>
        <v/>
      </c>
      <c r="L113" s="12"/>
      <c r="M113" s="10"/>
      <c r="N113" s="9"/>
      <c r="O113" s="9"/>
      <c r="P113" s="9"/>
      <c r="Q113" s="11" t="str">
        <f aca="false">IF(AND(A113="",B113="",D113="",E113=""),"",IF(D113="","Add the quote value",IF(E113="","Pick a status",IF(AND(E113&lt;&gt;"Draft",G113=""),"Add the date sent",IF(AND(OR(E113="Won",E113="Lost"),L113=""),"Add the date decided",IF(AND(E113="Lost",N113=""),"Add why it was lost",IF(AND(L113&lt;&gt;"",G113&lt;&gt;"",L113&lt;G113),"Decided before it was sent?",IF(AND(E113="Sent",H113&lt;&gt;"",I113&lt;&gt;"",H113&gt;I113),"Follow-up is after it expires",""))))))))</f>
        <v/>
      </c>
    </row>
    <row r="114" customFormat="false" ht="15" hidden="false" customHeight="false" outlineLevel="0" collapsed="false">
      <c r="A114" s="9"/>
      <c r="B114" s="9"/>
      <c r="C114" s="9"/>
      <c r="D114" s="10"/>
      <c r="E114" s="9"/>
      <c r="F114" s="11" t="str">
        <f aca="true">IF(OR(A114="",E114=""),"",IF(E114="Won","Won",IF(E114="Lost","Lost",IF(E114="Draft","Send it",IF(I114="","Add the date sent",IF(I114&lt;TODAY(),"Expired - chase or close",IF(AND(H114&lt;&gt;"",H114&lt;TODAY()),"Follow-up overdue",IF(H114=TODAY(),"Follow up today",IF(I114-TODAY()&lt;=Settings!$B$4,"Expiring soon",IF(H114="",IF(TODAY()-G114&gt;=Settings!$B$5,"Chase - no follow-up set","Waiting"),"Waiting"))))))))))</f>
        <v/>
      </c>
      <c r="G114" s="12"/>
      <c r="H114" s="12"/>
      <c r="I114" s="13" t="str">
        <f aca="false">IF(G114="","",G114+IF(J114="",Settings!$B$3,J114))</f>
        <v/>
      </c>
      <c r="J114" s="14"/>
      <c r="K114" s="15" t="str">
        <f aca="true">IF(G114="","",IF(L114&lt;&gt;"",L114,TODAY())-G114)</f>
        <v/>
      </c>
      <c r="L114" s="12"/>
      <c r="M114" s="10"/>
      <c r="N114" s="9"/>
      <c r="O114" s="9"/>
      <c r="P114" s="9"/>
      <c r="Q114" s="11" t="str">
        <f aca="false">IF(AND(A114="",B114="",D114="",E114=""),"",IF(D114="","Add the quote value",IF(E114="","Pick a status",IF(AND(E114&lt;&gt;"Draft",G114=""),"Add the date sent",IF(AND(OR(E114="Won",E114="Lost"),L114=""),"Add the date decided",IF(AND(E114="Lost",N114=""),"Add why it was lost",IF(AND(L114&lt;&gt;"",G114&lt;&gt;"",L114&lt;G114),"Decided before it was sent?",IF(AND(E114="Sent",H114&lt;&gt;"",I114&lt;&gt;"",H114&gt;I114),"Follow-up is after it expires",""))))))))</f>
        <v/>
      </c>
    </row>
    <row r="115" customFormat="false" ht="15" hidden="false" customHeight="false" outlineLevel="0" collapsed="false">
      <c r="A115" s="9"/>
      <c r="B115" s="9"/>
      <c r="C115" s="9"/>
      <c r="D115" s="10"/>
      <c r="E115" s="9"/>
      <c r="F115" s="11" t="str">
        <f aca="true">IF(OR(A115="",E115=""),"",IF(E115="Won","Won",IF(E115="Lost","Lost",IF(E115="Draft","Send it",IF(I115="","Add the date sent",IF(I115&lt;TODAY(),"Expired - chase or close",IF(AND(H115&lt;&gt;"",H115&lt;TODAY()),"Follow-up overdue",IF(H115=TODAY(),"Follow up today",IF(I115-TODAY()&lt;=Settings!$B$4,"Expiring soon",IF(H115="",IF(TODAY()-G115&gt;=Settings!$B$5,"Chase - no follow-up set","Waiting"),"Waiting"))))))))))</f>
        <v/>
      </c>
      <c r="G115" s="12"/>
      <c r="H115" s="12"/>
      <c r="I115" s="13" t="str">
        <f aca="false">IF(G115="","",G115+IF(J115="",Settings!$B$3,J115))</f>
        <v/>
      </c>
      <c r="J115" s="14"/>
      <c r="K115" s="15" t="str">
        <f aca="true">IF(G115="","",IF(L115&lt;&gt;"",L115,TODAY())-G115)</f>
        <v/>
      </c>
      <c r="L115" s="12"/>
      <c r="M115" s="10"/>
      <c r="N115" s="9"/>
      <c r="O115" s="9"/>
      <c r="P115" s="9"/>
      <c r="Q115" s="11" t="str">
        <f aca="false">IF(AND(A115="",B115="",D115="",E115=""),"",IF(D115="","Add the quote value",IF(E115="","Pick a status",IF(AND(E115&lt;&gt;"Draft",G115=""),"Add the date sent",IF(AND(OR(E115="Won",E115="Lost"),L115=""),"Add the date decided",IF(AND(E115="Lost",N115=""),"Add why it was lost",IF(AND(L115&lt;&gt;"",G115&lt;&gt;"",L115&lt;G115),"Decided before it was sent?",IF(AND(E115="Sent",H115&lt;&gt;"",I115&lt;&gt;"",H115&gt;I115),"Follow-up is after it expires",""))))))))</f>
        <v/>
      </c>
    </row>
    <row r="116" customFormat="false" ht="15" hidden="false" customHeight="false" outlineLevel="0" collapsed="false">
      <c r="A116" s="9"/>
      <c r="B116" s="9"/>
      <c r="C116" s="9"/>
      <c r="D116" s="10"/>
      <c r="E116" s="9"/>
      <c r="F116" s="11" t="str">
        <f aca="true">IF(OR(A116="",E116=""),"",IF(E116="Won","Won",IF(E116="Lost","Lost",IF(E116="Draft","Send it",IF(I116="","Add the date sent",IF(I116&lt;TODAY(),"Expired - chase or close",IF(AND(H116&lt;&gt;"",H116&lt;TODAY()),"Follow-up overdue",IF(H116=TODAY(),"Follow up today",IF(I116-TODAY()&lt;=Settings!$B$4,"Expiring soon",IF(H116="",IF(TODAY()-G116&gt;=Settings!$B$5,"Chase - no follow-up set","Waiting"),"Waiting"))))))))))</f>
        <v/>
      </c>
      <c r="G116" s="12"/>
      <c r="H116" s="12"/>
      <c r="I116" s="13" t="str">
        <f aca="false">IF(G116="","",G116+IF(J116="",Settings!$B$3,J116))</f>
        <v/>
      </c>
      <c r="J116" s="14"/>
      <c r="K116" s="15" t="str">
        <f aca="true">IF(G116="","",IF(L116&lt;&gt;"",L116,TODAY())-G116)</f>
        <v/>
      </c>
      <c r="L116" s="12"/>
      <c r="M116" s="10"/>
      <c r="N116" s="9"/>
      <c r="O116" s="9"/>
      <c r="P116" s="9"/>
      <c r="Q116" s="11" t="str">
        <f aca="false">IF(AND(A116="",B116="",D116="",E116=""),"",IF(D116="","Add the quote value",IF(E116="","Pick a status",IF(AND(E116&lt;&gt;"Draft",G116=""),"Add the date sent",IF(AND(OR(E116="Won",E116="Lost"),L116=""),"Add the date decided",IF(AND(E116="Lost",N116=""),"Add why it was lost",IF(AND(L116&lt;&gt;"",G116&lt;&gt;"",L116&lt;G116),"Decided before it was sent?",IF(AND(E116="Sent",H116&lt;&gt;"",I116&lt;&gt;"",H116&gt;I116),"Follow-up is after it expires",""))))))))</f>
        <v/>
      </c>
    </row>
    <row r="117" customFormat="false" ht="15" hidden="false" customHeight="false" outlineLevel="0" collapsed="false">
      <c r="A117" s="9"/>
      <c r="B117" s="9"/>
      <c r="C117" s="9"/>
      <c r="D117" s="10"/>
      <c r="E117" s="9"/>
      <c r="F117" s="11" t="str">
        <f aca="true">IF(OR(A117="",E117=""),"",IF(E117="Won","Won",IF(E117="Lost","Lost",IF(E117="Draft","Send it",IF(I117="","Add the date sent",IF(I117&lt;TODAY(),"Expired - chase or close",IF(AND(H117&lt;&gt;"",H117&lt;TODAY()),"Follow-up overdue",IF(H117=TODAY(),"Follow up today",IF(I117-TODAY()&lt;=Settings!$B$4,"Expiring soon",IF(H117="",IF(TODAY()-G117&gt;=Settings!$B$5,"Chase - no follow-up set","Waiting"),"Waiting"))))))))))</f>
        <v/>
      </c>
      <c r="G117" s="12"/>
      <c r="H117" s="12"/>
      <c r="I117" s="13" t="str">
        <f aca="false">IF(G117="","",G117+IF(J117="",Settings!$B$3,J117))</f>
        <v/>
      </c>
      <c r="J117" s="14"/>
      <c r="K117" s="15" t="str">
        <f aca="true">IF(G117="","",IF(L117&lt;&gt;"",L117,TODAY())-G117)</f>
        <v/>
      </c>
      <c r="L117" s="12"/>
      <c r="M117" s="10"/>
      <c r="N117" s="9"/>
      <c r="O117" s="9"/>
      <c r="P117" s="9"/>
      <c r="Q117" s="11" t="str">
        <f aca="false">IF(AND(A117="",B117="",D117="",E117=""),"",IF(D117="","Add the quote value",IF(E117="","Pick a status",IF(AND(E117&lt;&gt;"Draft",G117=""),"Add the date sent",IF(AND(OR(E117="Won",E117="Lost"),L117=""),"Add the date decided",IF(AND(E117="Lost",N117=""),"Add why it was lost",IF(AND(L117&lt;&gt;"",G117&lt;&gt;"",L117&lt;G117),"Decided before it was sent?",IF(AND(E117="Sent",H117&lt;&gt;"",I117&lt;&gt;"",H117&gt;I117),"Follow-up is after it expires",""))))))))</f>
        <v/>
      </c>
    </row>
    <row r="118" customFormat="false" ht="15" hidden="false" customHeight="false" outlineLevel="0" collapsed="false">
      <c r="A118" s="9"/>
      <c r="B118" s="9"/>
      <c r="C118" s="9"/>
      <c r="D118" s="10"/>
      <c r="E118" s="9"/>
      <c r="F118" s="11" t="str">
        <f aca="true">IF(OR(A118="",E118=""),"",IF(E118="Won","Won",IF(E118="Lost","Lost",IF(E118="Draft","Send it",IF(I118="","Add the date sent",IF(I118&lt;TODAY(),"Expired - chase or close",IF(AND(H118&lt;&gt;"",H118&lt;TODAY()),"Follow-up overdue",IF(H118=TODAY(),"Follow up today",IF(I118-TODAY()&lt;=Settings!$B$4,"Expiring soon",IF(H118="",IF(TODAY()-G118&gt;=Settings!$B$5,"Chase - no follow-up set","Waiting"),"Waiting"))))))))))</f>
        <v/>
      </c>
      <c r="G118" s="12"/>
      <c r="H118" s="12"/>
      <c r="I118" s="13" t="str">
        <f aca="false">IF(G118="","",G118+IF(J118="",Settings!$B$3,J118))</f>
        <v/>
      </c>
      <c r="J118" s="14"/>
      <c r="K118" s="15" t="str">
        <f aca="true">IF(G118="","",IF(L118&lt;&gt;"",L118,TODAY())-G118)</f>
        <v/>
      </c>
      <c r="L118" s="12"/>
      <c r="M118" s="10"/>
      <c r="N118" s="9"/>
      <c r="O118" s="9"/>
      <c r="P118" s="9"/>
      <c r="Q118" s="11" t="str">
        <f aca="false">IF(AND(A118="",B118="",D118="",E118=""),"",IF(D118="","Add the quote value",IF(E118="","Pick a status",IF(AND(E118&lt;&gt;"Draft",G118=""),"Add the date sent",IF(AND(OR(E118="Won",E118="Lost"),L118=""),"Add the date decided",IF(AND(E118="Lost",N118=""),"Add why it was lost",IF(AND(L118&lt;&gt;"",G118&lt;&gt;"",L118&lt;G118),"Decided before it was sent?",IF(AND(E118="Sent",H118&lt;&gt;"",I118&lt;&gt;"",H118&gt;I118),"Follow-up is after it expires",""))))))))</f>
        <v/>
      </c>
    </row>
    <row r="119" customFormat="false" ht="15" hidden="false" customHeight="false" outlineLevel="0" collapsed="false">
      <c r="A119" s="9"/>
      <c r="B119" s="9"/>
      <c r="C119" s="9"/>
      <c r="D119" s="10"/>
      <c r="E119" s="9"/>
      <c r="F119" s="11" t="str">
        <f aca="true">IF(OR(A119="",E119=""),"",IF(E119="Won","Won",IF(E119="Lost","Lost",IF(E119="Draft","Send it",IF(I119="","Add the date sent",IF(I119&lt;TODAY(),"Expired - chase or close",IF(AND(H119&lt;&gt;"",H119&lt;TODAY()),"Follow-up overdue",IF(H119=TODAY(),"Follow up today",IF(I119-TODAY()&lt;=Settings!$B$4,"Expiring soon",IF(H119="",IF(TODAY()-G119&gt;=Settings!$B$5,"Chase - no follow-up set","Waiting"),"Waiting"))))))))))</f>
        <v/>
      </c>
      <c r="G119" s="12"/>
      <c r="H119" s="12"/>
      <c r="I119" s="13" t="str">
        <f aca="false">IF(G119="","",G119+IF(J119="",Settings!$B$3,J119))</f>
        <v/>
      </c>
      <c r="J119" s="14"/>
      <c r="K119" s="15" t="str">
        <f aca="true">IF(G119="","",IF(L119&lt;&gt;"",L119,TODAY())-G119)</f>
        <v/>
      </c>
      <c r="L119" s="12"/>
      <c r="M119" s="10"/>
      <c r="N119" s="9"/>
      <c r="O119" s="9"/>
      <c r="P119" s="9"/>
      <c r="Q119" s="11" t="str">
        <f aca="false">IF(AND(A119="",B119="",D119="",E119=""),"",IF(D119="","Add the quote value",IF(E119="","Pick a status",IF(AND(E119&lt;&gt;"Draft",G119=""),"Add the date sent",IF(AND(OR(E119="Won",E119="Lost"),L119=""),"Add the date decided",IF(AND(E119="Lost",N119=""),"Add why it was lost",IF(AND(L119&lt;&gt;"",G119&lt;&gt;"",L119&lt;G119),"Decided before it was sent?",IF(AND(E119="Sent",H119&lt;&gt;"",I119&lt;&gt;"",H119&gt;I119),"Follow-up is after it expires",""))))))))</f>
        <v/>
      </c>
    </row>
    <row r="120" customFormat="false" ht="15" hidden="false" customHeight="false" outlineLevel="0" collapsed="false">
      <c r="A120" s="9"/>
      <c r="B120" s="9"/>
      <c r="C120" s="9"/>
      <c r="D120" s="10"/>
      <c r="E120" s="9"/>
      <c r="F120" s="11" t="str">
        <f aca="true">IF(OR(A120="",E120=""),"",IF(E120="Won","Won",IF(E120="Lost","Lost",IF(E120="Draft","Send it",IF(I120="","Add the date sent",IF(I120&lt;TODAY(),"Expired - chase or close",IF(AND(H120&lt;&gt;"",H120&lt;TODAY()),"Follow-up overdue",IF(H120=TODAY(),"Follow up today",IF(I120-TODAY()&lt;=Settings!$B$4,"Expiring soon",IF(H120="",IF(TODAY()-G120&gt;=Settings!$B$5,"Chase - no follow-up set","Waiting"),"Waiting"))))))))))</f>
        <v/>
      </c>
      <c r="G120" s="12"/>
      <c r="H120" s="12"/>
      <c r="I120" s="13" t="str">
        <f aca="false">IF(G120="","",G120+IF(J120="",Settings!$B$3,J120))</f>
        <v/>
      </c>
      <c r="J120" s="14"/>
      <c r="K120" s="15" t="str">
        <f aca="true">IF(G120="","",IF(L120&lt;&gt;"",L120,TODAY())-G120)</f>
        <v/>
      </c>
      <c r="L120" s="12"/>
      <c r="M120" s="10"/>
      <c r="N120" s="9"/>
      <c r="O120" s="9"/>
      <c r="P120" s="9"/>
      <c r="Q120" s="11" t="str">
        <f aca="false">IF(AND(A120="",B120="",D120="",E120=""),"",IF(D120="","Add the quote value",IF(E120="","Pick a status",IF(AND(E120&lt;&gt;"Draft",G120=""),"Add the date sent",IF(AND(OR(E120="Won",E120="Lost"),L120=""),"Add the date decided",IF(AND(E120="Lost",N120=""),"Add why it was lost",IF(AND(L120&lt;&gt;"",G120&lt;&gt;"",L120&lt;G120),"Decided before it was sent?",IF(AND(E120="Sent",H120&lt;&gt;"",I120&lt;&gt;"",H120&gt;I120),"Follow-up is after it expires",""))))))))</f>
        <v/>
      </c>
    </row>
    <row r="121" customFormat="false" ht="15" hidden="false" customHeight="false" outlineLevel="0" collapsed="false">
      <c r="A121" s="9"/>
      <c r="B121" s="9"/>
      <c r="C121" s="9"/>
      <c r="D121" s="10"/>
      <c r="E121" s="9"/>
      <c r="F121" s="11" t="str">
        <f aca="true">IF(OR(A121="",E121=""),"",IF(E121="Won","Won",IF(E121="Lost","Lost",IF(E121="Draft","Send it",IF(I121="","Add the date sent",IF(I121&lt;TODAY(),"Expired - chase or close",IF(AND(H121&lt;&gt;"",H121&lt;TODAY()),"Follow-up overdue",IF(H121=TODAY(),"Follow up today",IF(I121-TODAY()&lt;=Settings!$B$4,"Expiring soon",IF(H121="",IF(TODAY()-G121&gt;=Settings!$B$5,"Chase - no follow-up set","Waiting"),"Waiting"))))))))))</f>
        <v/>
      </c>
      <c r="G121" s="12"/>
      <c r="H121" s="12"/>
      <c r="I121" s="13" t="str">
        <f aca="false">IF(G121="","",G121+IF(J121="",Settings!$B$3,J121))</f>
        <v/>
      </c>
      <c r="J121" s="14"/>
      <c r="K121" s="15" t="str">
        <f aca="true">IF(G121="","",IF(L121&lt;&gt;"",L121,TODAY())-G121)</f>
        <v/>
      </c>
      <c r="L121" s="12"/>
      <c r="M121" s="10"/>
      <c r="N121" s="9"/>
      <c r="O121" s="9"/>
      <c r="P121" s="9"/>
      <c r="Q121" s="11" t="str">
        <f aca="false">IF(AND(A121="",B121="",D121="",E121=""),"",IF(D121="","Add the quote value",IF(E121="","Pick a status",IF(AND(E121&lt;&gt;"Draft",G121=""),"Add the date sent",IF(AND(OR(E121="Won",E121="Lost"),L121=""),"Add the date decided",IF(AND(E121="Lost",N121=""),"Add why it was lost",IF(AND(L121&lt;&gt;"",G121&lt;&gt;"",L121&lt;G121),"Decided before it was sent?",IF(AND(E121="Sent",H121&lt;&gt;"",I121&lt;&gt;"",H121&gt;I121),"Follow-up is after it expires",""))))))))</f>
        <v/>
      </c>
    </row>
    <row r="122" customFormat="false" ht="15" hidden="false" customHeight="false" outlineLevel="0" collapsed="false">
      <c r="A122" s="9"/>
      <c r="B122" s="9"/>
      <c r="C122" s="9"/>
      <c r="D122" s="10"/>
      <c r="E122" s="9"/>
      <c r="F122" s="11" t="str">
        <f aca="true">IF(OR(A122="",E122=""),"",IF(E122="Won","Won",IF(E122="Lost","Lost",IF(E122="Draft","Send it",IF(I122="","Add the date sent",IF(I122&lt;TODAY(),"Expired - chase or close",IF(AND(H122&lt;&gt;"",H122&lt;TODAY()),"Follow-up overdue",IF(H122=TODAY(),"Follow up today",IF(I122-TODAY()&lt;=Settings!$B$4,"Expiring soon",IF(H122="",IF(TODAY()-G122&gt;=Settings!$B$5,"Chase - no follow-up set","Waiting"),"Waiting"))))))))))</f>
        <v/>
      </c>
      <c r="G122" s="12"/>
      <c r="H122" s="12"/>
      <c r="I122" s="13" t="str">
        <f aca="false">IF(G122="","",G122+IF(J122="",Settings!$B$3,J122))</f>
        <v/>
      </c>
      <c r="J122" s="14"/>
      <c r="K122" s="15" t="str">
        <f aca="true">IF(G122="","",IF(L122&lt;&gt;"",L122,TODAY())-G122)</f>
        <v/>
      </c>
      <c r="L122" s="12"/>
      <c r="M122" s="10"/>
      <c r="N122" s="9"/>
      <c r="O122" s="9"/>
      <c r="P122" s="9"/>
      <c r="Q122" s="11" t="str">
        <f aca="false">IF(AND(A122="",B122="",D122="",E122=""),"",IF(D122="","Add the quote value",IF(E122="","Pick a status",IF(AND(E122&lt;&gt;"Draft",G122=""),"Add the date sent",IF(AND(OR(E122="Won",E122="Lost"),L122=""),"Add the date decided",IF(AND(E122="Lost",N122=""),"Add why it was lost",IF(AND(L122&lt;&gt;"",G122&lt;&gt;"",L122&lt;G122),"Decided before it was sent?",IF(AND(E122="Sent",H122&lt;&gt;"",I122&lt;&gt;"",H122&gt;I122),"Follow-up is after it expires",""))))))))</f>
        <v/>
      </c>
    </row>
    <row r="123" customFormat="false" ht="15" hidden="false" customHeight="false" outlineLevel="0" collapsed="false">
      <c r="A123" s="9"/>
      <c r="B123" s="9"/>
      <c r="C123" s="9"/>
      <c r="D123" s="10"/>
      <c r="E123" s="9"/>
      <c r="F123" s="11" t="str">
        <f aca="true">IF(OR(A123="",E123=""),"",IF(E123="Won","Won",IF(E123="Lost","Lost",IF(E123="Draft","Send it",IF(I123="","Add the date sent",IF(I123&lt;TODAY(),"Expired - chase or close",IF(AND(H123&lt;&gt;"",H123&lt;TODAY()),"Follow-up overdue",IF(H123=TODAY(),"Follow up today",IF(I123-TODAY()&lt;=Settings!$B$4,"Expiring soon",IF(H123="",IF(TODAY()-G123&gt;=Settings!$B$5,"Chase - no follow-up set","Waiting"),"Waiting"))))))))))</f>
        <v/>
      </c>
      <c r="G123" s="12"/>
      <c r="H123" s="12"/>
      <c r="I123" s="13" t="str">
        <f aca="false">IF(G123="","",G123+IF(J123="",Settings!$B$3,J123))</f>
        <v/>
      </c>
      <c r="J123" s="14"/>
      <c r="K123" s="15" t="str">
        <f aca="true">IF(G123="","",IF(L123&lt;&gt;"",L123,TODAY())-G123)</f>
        <v/>
      </c>
      <c r="L123" s="12"/>
      <c r="M123" s="10"/>
      <c r="N123" s="9"/>
      <c r="O123" s="9"/>
      <c r="P123" s="9"/>
      <c r="Q123" s="11" t="str">
        <f aca="false">IF(AND(A123="",B123="",D123="",E123=""),"",IF(D123="","Add the quote value",IF(E123="","Pick a status",IF(AND(E123&lt;&gt;"Draft",G123=""),"Add the date sent",IF(AND(OR(E123="Won",E123="Lost"),L123=""),"Add the date decided",IF(AND(E123="Lost",N123=""),"Add why it was lost",IF(AND(L123&lt;&gt;"",G123&lt;&gt;"",L123&lt;G123),"Decided before it was sent?",IF(AND(E123="Sent",H123&lt;&gt;"",I123&lt;&gt;"",H123&gt;I123),"Follow-up is after it expires",""))))))))</f>
        <v/>
      </c>
    </row>
    <row r="124" customFormat="false" ht="15" hidden="false" customHeight="false" outlineLevel="0" collapsed="false">
      <c r="A124" s="9"/>
      <c r="B124" s="9"/>
      <c r="C124" s="9"/>
      <c r="D124" s="10"/>
      <c r="E124" s="9"/>
      <c r="F124" s="11" t="str">
        <f aca="true">IF(OR(A124="",E124=""),"",IF(E124="Won","Won",IF(E124="Lost","Lost",IF(E124="Draft","Send it",IF(I124="","Add the date sent",IF(I124&lt;TODAY(),"Expired - chase or close",IF(AND(H124&lt;&gt;"",H124&lt;TODAY()),"Follow-up overdue",IF(H124=TODAY(),"Follow up today",IF(I124-TODAY()&lt;=Settings!$B$4,"Expiring soon",IF(H124="",IF(TODAY()-G124&gt;=Settings!$B$5,"Chase - no follow-up set","Waiting"),"Waiting"))))))))))</f>
        <v/>
      </c>
      <c r="G124" s="12"/>
      <c r="H124" s="12"/>
      <c r="I124" s="13" t="str">
        <f aca="false">IF(G124="","",G124+IF(J124="",Settings!$B$3,J124))</f>
        <v/>
      </c>
      <c r="J124" s="14"/>
      <c r="K124" s="15" t="str">
        <f aca="true">IF(G124="","",IF(L124&lt;&gt;"",L124,TODAY())-G124)</f>
        <v/>
      </c>
      <c r="L124" s="12"/>
      <c r="M124" s="10"/>
      <c r="N124" s="9"/>
      <c r="O124" s="9"/>
      <c r="P124" s="9"/>
      <c r="Q124" s="11" t="str">
        <f aca="false">IF(AND(A124="",B124="",D124="",E124=""),"",IF(D124="","Add the quote value",IF(E124="","Pick a status",IF(AND(E124&lt;&gt;"Draft",G124=""),"Add the date sent",IF(AND(OR(E124="Won",E124="Lost"),L124=""),"Add the date decided",IF(AND(E124="Lost",N124=""),"Add why it was lost",IF(AND(L124&lt;&gt;"",G124&lt;&gt;"",L124&lt;G124),"Decided before it was sent?",IF(AND(E124="Sent",H124&lt;&gt;"",I124&lt;&gt;"",H124&gt;I124),"Follow-up is after it expires",""))))))))</f>
        <v/>
      </c>
    </row>
    <row r="125" customFormat="false" ht="15" hidden="false" customHeight="false" outlineLevel="0" collapsed="false">
      <c r="A125" s="9"/>
      <c r="B125" s="9"/>
      <c r="C125" s="9"/>
      <c r="D125" s="10"/>
      <c r="E125" s="9"/>
      <c r="F125" s="11" t="str">
        <f aca="true">IF(OR(A125="",E125=""),"",IF(E125="Won","Won",IF(E125="Lost","Lost",IF(E125="Draft","Send it",IF(I125="","Add the date sent",IF(I125&lt;TODAY(),"Expired - chase or close",IF(AND(H125&lt;&gt;"",H125&lt;TODAY()),"Follow-up overdue",IF(H125=TODAY(),"Follow up today",IF(I125-TODAY()&lt;=Settings!$B$4,"Expiring soon",IF(H125="",IF(TODAY()-G125&gt;=Settings!$B$5,"Chase - no follow-up set","Waiting"),"Waiting"))))))))))</f>
        <v/>
      </c>
      <c r="G125" s="12"/>
      <c r="H125" s="12"/>
      <c r="I125" s="13" t="str">
        <f aca="false">IF(G125="","",G125+IF(J125="",Settings!$B$3,J125))</f>
        <v/>
      </c>
      <c r="J125" s="14"/>
      <c r="K125" s="15" t="str">
        <f aca="true">IF(G125="","",IF(L125&lt;&gt;"",L125,TODAY())-G125)</f>
        <v/>
      </c>
      <c r="L125" s="12"/>
      <c r="M125" s="10"/>
      <c r="N125" s="9"/>
      <c r="O125" s="9"/>
      <c r="P125" s="9"/>
      <c r="Q125" s="11" t="str">
        <f aca="false">IF(AND(A125="",B125="",D125="",E125=""),"",IF(D125="","Add the quote value",IF(E125="","Pick a status",IF(AND(E125&lt;&gt;"Draft",G125=""),"Add the date sent",IF(AND(OR(E125="Won",E125="Lost"),L125=""),"Add the date decided",IF(AND(E125="Lost",N125=""),"Add why it was lost",IF(AND(L125&lt;&gt;"",G125&lt;&gt;"",L125&lt;G125),"Decided before it was sent?",IF(AND(E125="Sent",H125&lt;&gt;"",I125&lt;&gt;"",H125&gt;I125),"Follow-up is after it expires",""))))))))</f>
        <v/>
      </c>
    </row>
    <row r="126" customFormat="false" ht="15" hidden="false" customHeight="false" outlineLevel="0" collapsed="false">
      <c r="A126" s="9"/>
      <c r="B126" s="9"/>
      <c r="C126" s="9"/>
      <c r="D126" s="10"/>
      <c r="E126" s="9"/>
      <c r="F126" s="11" t="str">
        <f aca="true">IF(OR(A126="",E126=""),"",IF(E126="Won","Won",IF(E126="Lost","Lost",IF(E126="Draft","Send it",IF(I126="","Add the date sent",IF(I126&lt;TODAY(),"Expired - chase or close",IF(AND(H126&lt;&gt;"",H126&lt;TODAY()),"Follow-up overdue",IF(H126=TODAY(),"Follow up today",IF(I126-TODAY()&lt;=Settings!$B$4,"Expiring soon",IF(H126="",IF(TODAY()-G126&gt;=Settings!$B$5,"Chase - no follow-up set","Waiting"),"Waiting"))))))))))</f>
        <v/>
      </c>
      <c r="G126" s="12"/>
      <c r="H126" s="12"/>
      <c r="I126" s="13" t="str">
        <f aca="false">IF(G126="","",G126+IF(J126="",Settings!$B$3,J126))</f>
        <v/>
      </c>
      <c r="J126" s="14"/>
      <c r="K126" s="15" t="str">
        <f aca="true">IF(G126="","",IF(L126&lt;&gt;"",L126,TODAY())-G126)</f>
        <v/>
      </c>
      <c r="L126" s="12"/>
      <c r="M126" s="10"/>
      <c r="N126" s="9"/>
      <c r="O126" s="9"/>
      <c r="P126" s="9"/>
      <c r="Q126" s="11" t="str">
        <f aca="false">IF(AND(A126="",B126="",D126="",E126=""),"",IF(D126="","Add the quote value",IF(E126="","Pick a status",IF(AND(E126&lt;&gt;"Draft",G126=""),"Add the date sent",IF(AND(OR(E126="Won",E126="Lost"),L126=""),"Add the date decided",IF(AND(E126="Lost",N126=""),"Add why it was lost",IF(AND(L126&lt;&gt;"",G126&lt;&gt;"",L126&lt;G126),"Decided before it was sent?",IF(AND(E126="Sent",H126&lt;&gt;"",I126&lt;&gt;"",H126&gt;I126),"Follow-up is after it expires",""))))))))</f>
        <v/>
      </c>
    </row>
    <row r="127" customFormat="false" ht="15" hidden="false" customHeight="false" outlineLevel="0" collapsed="false">
      <c r="A127" s="9"/>
      <c r="B127" s="9"/>
      <c r="C127" s="9"/>
      <c r="D127" s="10"/>
      <c r="E127" s="9"/>
      <c r="F127" s="11" t="str">
        <f aca="true">IF(OR(A127="",E127=""),"",IF(E127="Won","Won",IF(E127="Lost","Lost",IF(E127="Draft","Send it",IF(I127="","Add the date sent",IF(I127&lt;TODAY(),"Expired - chase or close",IF(AND(H127&lt;&gt;"",H127&lt;TODAY()),"Follow-up overdue",IF(H127=TODAY(),"Follow up today",IF(I127-TODAY()&lt;=Settings!$B$4,"Expiring soon",IF(H127="",IF(TODAY()-G127&gt;=Settings!$B$5,"Chase - no follow-up set","Waiting"),"Waiting"))))))))))</f>
        <v/>
      </c>
      <c r="G127" s="12"/>
      <c r="H127" s="12"/>
      <c r="I127" s="13" t="str">
        <f aca="false">IF(G127="","",G127+IF(J127="",Settings!$B$3,J127))</f>
        <v/>
      </c>
      <c r="J127" s="14"/>
      <c r="K127" s="15" t="str">
        <f aca="true">IF(G127="","",IF(L127&lt;&gt;"",L127,TODAY())-G127)</f>
        <v/>
      </c>
      <c r="L127" s="12"/>
      <c r="M127" s="10"/>
      <c r="N127" s="9"/>
      <c r="O127" s="9"/>
      <c r="P127" s="9"/>
      <c r="Q127" s="11" t="str">
        <f aca="false">IF(AND(A127="",B127="",D127="",E127=""),"",IF(D127="","Add the quote value",IF(E127="","Pick a status",IF(AND(E127&lt;&gt;"Draft",G127=""),"Add the date sent",IF(AND(OR(E127="Won",E127="Lost"),L127=""),"Add the date decided",IF(AND(E127="Lost",N127=""),"Add why it was lost",IF(AND(L127&lt;&gt;"",G127&lt;&gt;"",L127&lt;G127),"Decided before it was sent?",IF(AND(E127="Sent",H127&lt;&gt;"",I127&lt;&gt;"",H127&gt;I127),"Follow-up is after it expires",""))))))))</f>
        <v/>
      </c>
    </row>
    <row r="128" customFormat="false" ht="15" hidden="false" customHeight="false" outlineLevel="0" collapsed="false">
      <c r="A128" s="9"/>
      <c r="B128" s="9"/>
      <c r="C128" s="9"/>
      <c r="D128" s="10"/>
      <c r="E128" s="9"/>
      <c r="F128" s="11" t="str">
        <f aca="true">IF(OR(A128="",E128=""),"",IF(E128="Won","Won",IF(E128="Lost","Lost",IF(E128="Draft","Send it",IF(I128="","Add the date sent",IF(I128&lt;TODAY(),"Expired - chase or close",IF(AND(H128&lt;&gt;"",H128&lt;TODAY()),"Follow-up overdue",IF(H128=TODAY(),"Follow up today",IF(I128-TODAY()&lt;=Settings!$B$4,"Expiring soon",IF(H128="",IF(TODAY()-G128&gt;=Settings!$B$5,"Chase - no follow-up set","Waiting"),"Waiting"))))))))))</f>
        <v/>
      </c>
      <c r="G128" s="12"/>
      <c r="H128" s="12"/>
      <c r="I128" s="13" t="str">
        <f aca="false">IF(G128="","",G128+IF(J128="",Settings!$B$3,J128))</f>
        <v/>
      </c>
      <c r="J128" s="14"/>
      <c r="K128" s="15" t="str">
        <f aca="true">IF(G128="","",IF(L128&lt;&gt;"",L128,TODAY())-G128)</f>
        <v/>
      </c>
      <c r="L128" s="12"/>
      <c r="M128" s="10"/>
      <c r="N128" s="9"/>
      <c r="O128" s="9"/>
      <c r="P128" s="9"/>
      <c r="Q128" s="11" t="str">
        <f aca="false">IF(AND(A128="",B128="",D128="",E128=""),"",IF(D128="","Add the quote value",IF(E128="","Pick a status",IF(AND(E128&lt;&gt;"Draft",G128=""),"Add the date sent",IF(AND(OR(E128="Won",E128="Lost"),L128=""),"Add the date decided",IF(AND(E128="Lost",N128=""),"Add why it was lost",IF(AND(L128&lt;&gt;"",G128&lt;&gt;"",L128&lt;G128),"Decided before it was sent?",IF(AND(E128="Sent",H128&lt;&gt;"",I128&lt;&gt;"",H128&gt;I128),"Follow-up is after it expires",""))))))))</f>
        <v/>
      </c>
    </row>
    <row r="129" customFormat="false" ht="15" hidden="false" customHeight="false" outlineLevel="0" collapsed="false">
      <c r="A129" s="9"/>
      <c r="B129" s="9"/>
      <c r="C129" s="9"/>
      <c r="D129" s="10"/>
      <c r="E129" s="9"/>
      <c r="F129" s="11" t="str">
        <f aca="true">IF(OR(A129="",E129=""),"",IF(E129="Won","Won",IF(E129="Lost","Lost",IF(E129="Draft","Send it",IF(I129="","Add the date sent",IF(I129&lt;TODAY(),"Expired - chase or close",IF(AND(H129&lt;&gt;"",H129&lt;TODAY()),"Follow-up overdue",IF(H129=TODAY(),"Follow up today",IF(I129-TODAY()&lt;=Settings!$B$4,"Expiring soon",IF(H129="",IF(TODAY()-G129&gt;=Settings!$B$5,"Chase - no follow-up set","Waiting"),"Waiting"))))))))))</f>
        <v/>
      </c>
      <c r="G129" s="12"/>
      <c r="H129" s="12"/>
      <c r="I129" s="13" t="str">
        <f aca="false">IF(G129="","",G129+IF(J129="",Settings!$B$3,J129))</f>
        <v/>
      </c>
      <c r="J129" s="14"/>
      <c r="K129" s="15" t="str">
        <f aca="true">IF(G129="","",IF(L129&lt;&gt;"",L129,TODAY())-G129)</f>
        <v/>
      </c>
      <c r="L129" s="12"/>
      <c r="M129" s="10"/>
      <c r="N129" s="9"/>
      <c r="O129" s="9"/>
      <c r="P129" s="9"/>
      <c r="Q129" s="11" t="str">
        <f aca="false">IF(AND(A129="",B129="",D129="",E129=""),"",IF(D129="","Add the quote value",IF(E129="","Pick a status",IF(AND(E129&lt;&gt;"Draft",G129=""),"Add the date sent",IF(AND(OR(E129="Won",E129="Lost"),L129=""),"Add the date decided",IF(AND(E129="Lost",N129=""),"Add why it was lost",IF(AND(L129&lt;&gt;"",G129&lt;&gt;"",L129&lt;G129),"Decided before it was sent?",IF(AND(E129="Sent",H129&lt;&gt;"",I129&lt;&gt;"",H129&gt;I129),"Follow-up is after it expires",""))))))))</f>
        <v/>
      </c>
    </row>
    <row r="130" customFormat="false" ht="15" hidden="false" customHeight="false" outlineLevel="0" collapsed="false">
      <c r="A130" s="9"/>
      <c r="B130" s="9"/>
      <c r="C130" s="9"/>
      <c r="D130" s="10"/>
      <c r="E130" s="9"/>
      <c r="F130" s="11" t="str">
        <f aca="true">IF(OR(A130="",E130=""),"",IF(E130="Won","Won",IF(E130="Lost","Lost",IF(E130="Draft","Send it",IF(I130="","Add the date sent",IF(I130&lt;TODAY(),"Expired - chase or close",IF(AND(H130&lt;&gt;"",H130&lt;TODAY()),"Follow-up overdue",IF(H130=TODAY(),"Follow up today",IF(I130-TODAY()&lt;=Settings!$B$4,"Expiring soon",IF(H130="",IF(TODAY()-G130&gt;=Settings!$B$5,"Chase - no follow-up set","Waiting"),"Waiting"))))))))))</f>
        <v/>
      </c>
      <c r="G130" s="12"/>
      <c r="H130" s="12"/>
      <c r="I130" s="13" t="str">
        <f aca="false">IF(G130="","",G130+IF(J130="",Settings!$B$3,J130))</f>
        <v/>
      </c>
      <c r="J130" s="14"/>
      <c r="K130" s="15" t="str">
        <f aca="true">IF(G130="","",IF(L130&lt;&gt;"",L130,TODAY())-G130)</f>
        <v/>
      </c>
      <c r="L130" s="12"/>
      <c r="M130" s="10"/>
      <c r="N130" s="9"/>
      <c r="O130" s="9"/>
      <c r="P130" s="9"/>
      <c r="Q130" s="11" t="str">
        <f aca="false">IF(AND(A130="",B130="",D130="",E130=""),"",IF(D130="","Add the quote value",IF(E130="","Pick a status",IF(AND(E130&lt;&gt;"Draft",G130=""),"Add the date sent",IF(AND(OR(E130="Won",E130="Lost"),L130=""),"Add the date decided",IF(AND(E130="Lost",N130=""),"Add why it was lost",IF(AND(L130&lt;&gt;"",G130&lt;&gt;"",L130&lt;G130),"Decided before it was sent?",IF(AND(E130="Sent",H130&lt;&gt;"",I130&lt;&gt;"",H130&gt;I130),"Follow-up is after it expires",""))))))))</f>
        <v/>
      </c>
    </row>
    <row r="131" customFormat="false" ht="15" hidden="false" customHeight="false" outlineLevel="0" collapsed="false">
      <c r="A131" s="9"/>
      <c r="B131" s="9"/>
      <c r="C131" s="9"/>
      <c r="D131" s="10"/>
      <c r="E131" s="9"/>
      <c r="F131" s="11" t="str">
        <f aca="true">IF(OR(A131="",E131=""),"",IF(E131="Won","Won",IF(E131="Lost","Lost",IF(E131="Draft","Send it",IF(I131="","Add the date sent",IF(I131&lt;TODAY(),"Expired - chase or close",IF(AND(H131&lt;&gt;"",H131&lt;TODAY()),"Follow-up overdue",IF(H131=TODAY(),"Follow up today",IF(I131-TODAY()&lt;=Settings!$B$4,"Expiring soon",IF(H131="",IF(TODAY()-G131&gt;=Settings!$B$5,"Chase - no follow-up set","Waiting"),"Waiting"))))))))))</f>
        <v/>
      </c>
      <c r="G131" s="12"/>
      <c r="H131" s="12"/>
      <c r="I131" s="13" t="str">
        <f aca="false">IF(G131="","",G131+IF(J131="",Settings!$B$3,J131))</f>
        <v/>
      </c>
      <c r="J131" s="14"/>
      <c r="K131" s="15" t="str">
        <f aca="true">IF(G131="","",IF(L131&lt;&gt;"",L131,TODAY())-G131)</f>
        <v/>
      </c>
      <c r="L131" s="12"/>
      <c r="M131" s="10"/>
      <c r="N131" s="9"/>
      <c r="O131" s="9"/>
      <c r="P131" s="9"/>
      <c r="Q131" s="11" t="str">
        <f aca="false">IF(AND(A131="",B131="",D131="",E131=""),"",IF(D131="","Add the quote value",IF(E131="","Pick a status",IF(AND(E131&lt;&gt;"Draft",G131=""),"Add the date sent",IF(AND(OR(E131="Won",E131="Lost"),L131=""),"Add the date decided",IF(AND(E131="Lost",N131=""),"Add why it was lost",IF(AND(L131&lt;&gt;"",G131&lt;&gt;"",L131&lt;G131),"Decided before it was sent?",IF(AND(E131="Sent",H131&lt;&gt;"",I131&lt;&gt;"",H131&gt;I131),"Follow-up is after it expires",""))))))))</f>
        <v/>
      </c>
    </row>
    <row r="132" customFormat="false" ht="15" hidden="false" customHeight="false" outlineLevel="0" collapsed="false">
      <c r="A132" s="9"/>
      <c r="B132" s="9"/>
      <c r="C132" s="9"/>
      <c r="D132" s="10"/>
      <c r="E132" s="9"/>
      <c r="F132" s="11" t="str">
        <f aca="true">IF(OR(A132="",E132=""),"",IF(E132="Won","Won",IF(E132="Lost","Lost",IF(E132="Draft","Send it",IF(I132="","Add the date sent",IF(I132&lt;TODAY(),"Expired - chase or close",IF(AND(H132&lt;&gt;"",H132&lt;TODAY()),"Follow-up overdue",IF(H132=TODAY(),"Follow up today",IF(I132-TODAY()&lt;=Settings!$B$4,"Expiring soon",IF(H132="",IF(TODAY()-G132&gt;=Settings!$B$5,"Chase - no follow-up set","Waiting"),"Waiting"))))))))))</f>
        <v/>
      </c>
      <c r="G132" s="12"/>
      <c r="H132" s="12"/>
      <c r="I132" s="13" t="str">
        <f aca="false">IF(G132="","",G132+IF(J132="",Settings!$B$3,J132))</f>
        <v/>
      </c>
      <c r="J132" s="14"/>
      <c r="K132" s="15" t="str">
        <f aca="true">IF(G132="","",IF(L132&lt;&gt;"",L132,TODAY())-G132)</f>
        <v/>
      </c>
      <c r="L132" s="12"/>
      <c r="M132" s="10"/>
      <c r="N132" s="9"/>
      <c r="O132" s="9"/>
      <c r="P132" s="9"/>
      <c r="Q132" s="11" t="str">
        <f aca="false">IF(AND(A132="",B132="",D132="",E132=""),"",IF(D132="","Add the quote value",IF(E132="","Pick a status",IF(AND(E132&lt;&gt;"Draft",G132=""),"Add the date sent",IF(AND(OR(E132="Won",E132="Lost"),L132=""),"Add the date decided",IF(AND(E132="Lost",N132=""),"Add why it was lost",IF(AND(L132&lt;&gt;"",G132&lt;&gt;"",L132&lt;G132),"Decided before it was sent?",IF(AND(E132="Sent",H132&lt;&gt;"",I132&lt;&gt;"",H132&gt;I132),"Follow-up is after it expires",""))))))))</f>
        <v/>
      </c>
    </row>
    <row r="133" customFormat="false" ht="15" hidden="false" customHeight="false" outlineLevel="0" collapsed="false">
      <c r="A133" s="9"/>
      <c r="B133" s="9"/>
      <c r="C133" s="9"/>
      <c r="D133" s="10"/>
      <c r="E133" s="9"/>
      <c r="F133" s="11" t="str">
        <f aca="true">IF(OR(A133="",E133=""),"",IF(E133="Won","Won",IF(E133="Lost","Lost",IF(E133="Draft","Send it",IF(I133="","Add the date sent",IF(I133&lt;TODAY(),"Expired - chase or close",IF(AND(H133&lt;&gt;"",H133&lt;TODAY()),"Follow-up overdue",IF(H133=TODAY(),"Follow up today",IF(I133-TODAY()&lt;=Settings!$B$4,"Expiring soon",IF(H133="",IF(TODAY()-G133&gt;=Settings!$B$5,"Chase - no follow-up set","Waiting"),"Waiting"))))))))))</f>
        <v/>
      </c>
      <c r="G133" s="12"/>
      <c r="H133" s="12"/>
      <c r="I133" s="13" t="str">
        <f aca="false">IF(G133="","",G133+IF(J133="",Settings!$B$3,J133))</f>
        <v/>
      </c>
      <c r="J133" s="14"/>
      <c r="K133" s="15" t="str">
        <f aca="true">IF(G133="","",IF(L133&lt;&gt;"",L133,TODAY())-G133)</f>
        <v/>
      </c>
      <c r="L133" s="12"/>
      <c r="M133" s="10"/>
      <c r="N133" s="9"/>
      <c r="O133" s="9"/>
      <c r="P133" s="9"/>
      <c r="Q133" s="11" t="str">
        <f aca="false">IF(AND(A133="",B133="",D133="",E133=""),"",IF(D133="","Add the quote value",IF(E133="","Pick a status",IF(AND(E133&lt;&gt;"Draft",G133=""),"Add the date sent",IF(AND(OR(E133="Won",E133="Lost"),L133=""),"Add the date decided",IF(AND(E133="Lost",N133=""),"Add why it was lost",IF(AND(L133&lt;&gt;"",G133&lt;&gt;"",L133&lt;G133),"Decided before it was sent?",IF(AND(E133="Sent",H133&lt;&gt;"",I133&lt;&gt;"",H133&gt;I133),"Follow-up is after it expires",""))))))))</f>
        <v/>
      </c>
    </row>
    <row r="134" customFormat="false" ht="15" hidden="false" customHeight="false" outlineLevel="0" collapsed="false">
      <c r="A134" s="9"/>
      <c r="B134" s="9"/>
      <c r="C134" s="9"/>
      <c r="D134" s="10"/>
      <c r="E134" s="9"/>
      <c r="F134" s="11" t="str">
        <f aca="true">IF(OR(A134="",E134=""),"",IF(E134="Won","Won",IF(E134="Lost","Lost",IF(E134="Draft","Send it",IF(I134="","Add the date sent",IF(I134&lt;TODAY(),"Expired - chase or close",IF(AND(H134&lt;&gt;"",H134&lt;TODAY()),"Follow-up overdue",IF(H134=TODAY(),"Follow up today",IF(I134-TODAY()&lt;=Settings!$B$4,"Expiring soon",IF(H134="",IF(TODAY()-G134&gt;=Settings!$B$5,"Chase - no follow-up set","Waiting"),"Waiting"))))))))))</f>
        <v/>
      </c>
      <c r="G134" s="12"/>
      <c r="H134" s="12"/>
      <c r="I134" s="13" t="str">
        <f aca="false">IF(G134="","",G134+IF(J134="",Settings!$B$3,J134))</f>
        <v/>
      </c>
      <c r="J134" s="14"/>
      <c r="K134" s="15" t="str">
        <f aca="true">IF(G134="","",IF(L134&lt;&gt;"",L134,TODAY())-G134)</f>
        <v/>
      </c>
      <c r="L134" s="12"/>
      <c r="M134" s="10"/>
      <c r="N134" s="9"/>
      <c r="O134" s="9"/>
      <c r="P134" s="9"/>
      <c r="Q134" s="11" t="str">
        <f aca="false">IF(AND(A134="",B134="",D134="",E134=""),"",IF(D134="","Add the quote value",IF(E134="","Pick a status",IF(AND(E134&lt;&gt;"Draft",G134=""),"Add the date sent",IF(AND(OR(E134="Won",E134="Lost"),L134=""),"Add the date decided",IF(AND(E134="Lost",N134=""),"Add why it was lost",IF(AND(L134&lt;&gt;"",G134&lt;&gt;"",L134&lt;G134),"Decided before it was sent?",IF(AND(E134="Sent",H134&lt;&gt;"",I134&lt;&gt;"",H134&gt;I134),"Follow-up is after it expires",""))))))))</f>
        <v/>
      </c>
    </row>
    <row r="135" customFormat="false" ht="15" hidden="false" customHeight="false" outlineLevel="0" collapsed="false">
      <c r="A135" s="9"/>
      <c r="B135" s="9"/>
      <c r="C135" s="9"/>
      <c r="D135" s="10"/>
      <c r="E135" s="9"/>
      <c r="F135" s="11" t="str">
        <f aca="true">IF(OR(A135="",E135=""),"",IF(E135="Won","Won",IF(E135="Lost","Lost",IF(E135="Draft","Send it",IF(I135="","Add the date sent",IF(I135&lt;TODAY(),"Expired - chase or close",IF(AND(H135&lt;&gt;"",H135&lt;TODAY()),"Follow-up overdue",IF(H135=TODAY(),"Follow up today",IF(I135-TODAY()&lt;=Settings!$B$4,"Expiring soon",IF(H135="",IF(TODAY()-G135&gt;=Settings!$B$5,"Chase - no follow-up set","Waiting"),"Waiting"))))))))))</f>
        <v/>
      </c>
      <c r="G135" s="12"/>
      <c r="H135" s="12"/>
      <c r="I135" s="13" t="str">
        <f aca="false">IF(G135="","",G135+IF(J135="",Settings!$B$3,J135))</f>
        <v/>
      </c>
      <c r="J135" s="14"/>
      <c r="K135" s="15" t="str">
        <f aca="true">IF(G135="","",IF(L135&lt;&gt;"",L135,TODAY())-G135)</f>
        <v/>
      </c>
      <c r="L135" s="12"/>
      <c r="M135" s="10"/>
      <c r="N135" s="9"/>
      <c r="O135" s="9"/>
      <c r="P135" s="9"/>
      <c r="Q135" s="11" t="str">
        <f aca="false">IF(AND(A135="",B135="",D135="",E135=""),"",IF(D135="","Add the quote value",IF(E135="","Pick a status",IF(AND(E135&lt;&gt;"Draft",G135=""),"Add the date sent",IF(AND(OR(E135="Won",E135="Lost"),L135=""),"Add the date decided",IF(AND(E135="Lost",N135=""),"Add why it was lost",IF(AND(L135&lt;&gt;"",G135&lt;&gt;"",L135&lt;G135),"Decided before it was sent?",IF(AND(E135="Sent",H135&lt;&gt;"",I135&lt;&gt;"",H135&gt;I135),"Follow-up is after it expires",""))))))))</f>
        <v/>
      </c>
    </row>
    <row r="136" customFormat="false" ht="15" hidden="false" customHeight="false" outlineLevel="0" collapsed="false">
      <c r="A136" s="9"/>
      <c r="B136" s="9"/>
      <c r="C136" s="9"/>
      <c r="D136" s="10"/>
      <c r="E136" s="9"/>
      <c r="F136" s="11" t="str">
        <f aca="true">IF(OR(A136="",E136=""),"",IF(E136="Won","Won",IF(E136="Lost","Lost",IF(E136="Draft","Send it",IF(I136="","Add the date sent",IF(I136&lt;TODAY(),"Expired - chase or close",IF(AND(H136&lt;&gt;"",H136&lt;TODAY()),"Follow-up overdue",IF(H136=TODAY(),"Follow up today",IF(I136-TODAY()&lt;=Settings!$B$4,"Expiring soon",IF(H136="",IF(TODAY()-G136&gt;=Settings!$B$5,"Chase - no follow-up set","Waiting"),"Waiting"))))))))))</f>
        <v/>
      </c>
      <c r="G136" s="12"/>
      <c r="H136" s="12"/>
      <c r="I136" s="13" t="str">
        <f aca="false">IF(G136="","",G136+IF(J136="",Settings!$B$3,J136))</f>
        <v/>
      </c>
      <c r="J136" s="14"/>
      <c r="K136" s="15" t="str">
        <f aca="true">IF(G136="","",IF(L136&lt;&gt;"",L136,TODAY())-G136)</f>
        <v/>
      </c>
      <c r="L136" s="12"/>
      <c r="M136" s="10"/>
      <c r="N136" s="9"/>
      <c r="O136" s="9"/>
      <c r="P136" s="9"/>
      <c r="Q136" s="11" t="str">
        <f aca="false">IF(AND(A136="",B136="",D136="",E136=""),"",IF(D136="","Add the quote value",IF(E136="","Pick a status",IF(AND(E136&lt;&gt;"Draft",G136=""),"Add the date sent",IF(AND(OR(E136="Won",E136="Lost"),L136=""),"Add the date decided",IF(AND(E136="Lost",N136=""),"Add why it was lost",IF(AND(L136&lt;&gt;"",G136&lt;&gt;"",L136&lt;G136),"Decided before it was sent?",IF(AND(E136="Sent",H136&lt;&gt;"",I136&lt;&gt;"",H136&gt;I136),"Follow-up is after it expires",""))))))))</f>
        <v/>
      </c>
    </row>
    <row r="137" customFormat="false" ht="15" hidden="false" customHeight="false" outlineLevel="0" collapsed="false">
      <c r="A137" s="9"/>
      <c r="B137" s="9"/>
      <c r="C137" s="9"/>
      <c r="D137" s="10"/>
      <c r="E137" s="9"/>
      <c r="F137" s="11" t="str">
        <f aca="true">IF(OR(A137="",E137=""),"",IF(E137="Won","Won",IF(E137="Lost","Lost",IF(E137="Draft","Send it",IF(I137="","Add the date sent",IF(I137&lt;TODAY(),"Expired - chase or close",IF(AND(H137&lt;&gt;"",H137&lt;TODAY()),"Follow-up overdue",IF(H137=TODAY(),"Follow up today",IF(I137-TODAY()&lt;=Settings!$B$4,"Expiring soon",IF(H137="",IF(TODAY()-G137&gt;=Settings!$B$5,"Chase - no follow-up set","Waiting"),"Waiting"))))))))))</f>
        <v/>
      </c>
      <c r="G137" s="12"/>
      <c r="H137" s="12"/>
      <c r="I137" s="13" t="str">
        <f aca="false">IF(G137="","",G137+IF(J137="",Settings!$B$3,J137))</f>
        <v/>
      </c>
      <c r="J137" s="14"/>
      <c r="K137" s="15" t="str">
        <f aca="true">IF(G137="","",IF(L137&lt;&gt;"",L137,TODAY())-G137)</f>
        <v/>
      </c>
      <c r="L137" s="12"/>
      <c r="M137" s="10"/>
      <c r="N137" s="9"/>
      <c r="O137" s="9"/>
      <c r="P137" s="9"/>
      <c r="Q137" s="11" t="str">
        <f aca="false">IF(AND(A137="",B137="",D137="",E137=""),"",IF(D137="","Add the quote value",IF(E137="","Pick a status",IF(AND(E137&lt;&gt;"Draft",G137=""),"Add the date sent",IF(AND(OR(E137="Won",E137="Lost"),L137=""),"Add the date decided",IF(AND(E137="Lost",N137=""),"Add why it was lost",IF(AND(L137&lt;&gt;"",G137&lt;&gt;"",L137&lt;G137),"Decided before it was sent?",IF(AND(E137="Sent",H137&lt;&gt;"",I137&lt;&gt;"",H137&gt;I137),"Follow-up is after it expires",""))))))))</f>
        <v/>
      </c>
    </row>
    <row r="138" customFormat="false" ht="15" hidden="false" customHeight="false" outlineLevel="0" collapsed="false">
      <c r="A138" s="9"/>
      <c r="B138" s="9"/>
      <c r="C138" s="9"/>
      <c r="D138" s="10"/>
      <c r="E138" s="9"/>
      <c r="F138" s="11" t="str">
        <f aca="true">IF(OR(A138="",E138=""),"",IF(E138="Won","Won",IF(E138="Lost","Lost",IF(E138="Draft","Send it",IF(I138="","Add the date sent",IF(I138&lt;TODAY(),"Expired - chase or close",IF(AND(H138&lt;&gt;"",H138&lt;TODAY()),"Follow-up overdue",IF(H138=TODAY(),"Follow up today",IF(I138-TODAY()&lt;=Settings!$B$4,"Expiring soon",IF(H138="",IF(TODAY()-G138&gt;=Settings!$B$5,"Chase - no follow-up set","Waiting"),"Waiting"))))))))))</f>
        <v/>
      </c>
      <c r="G138" s="12"/>
      <c r="H138" s="12"/>
      <c r="I138" s="13" t="str">
        <f aca="false">IF(G138="","",G138+IF(J138="",Settings!$B$3,J138))</f>
        <v/>
      </c>
      <c r="J138" s="14"/>
      <c r="K138" s="15" t="str">
        <f aca="true">IF(G138="","",IF(L138&lt;&gt;"",L138,TODAY())-G138)</f>
        <v/>
      </c>
      <c r="L138" s="12"/>
      <c r="M138" s="10"/>
      <c r="N138" s="9"/>
      <c r="O138" s="9"/>
      <c r="P138" s="9"/>
      <c r="Q138" s="11" t="str">
        <f aca="false">IF(AND(A138="",B138="",D138="",E138=""),"",IF(D138="","Add the quote value",IF(E138="","Pick a status",IF(AND(E138&lt;&gt;"Draft",G138=""),"Add the date sent",IF(AND(OR(E138="Won",E138="Lost"),L138=""),"Add the date decided",IF(AND(E138="Lost",N138=""),"Add why it was lost",IF(AND(L138&lt;&gt;"",G138&lt;&gt;"",L138&lt;G138),"Decided before it was sent?",IF(AND(E138="Sent",H138&lt;&gt;"",I138&lt;&gt;"",H138&gt;I138),"Follow-up is after it expires",""))))))))</f>
        <v/>
      </c>
    </row>
    <row r="139" customFormat="false" ht="15" hidden="false" customHeight="false" outlineLevel="0" collapsed="false">
      <c r="A139" s="9"/>
      <c r="B139" s="9"/>
      <c r="C139" s="9"/>
      <c r="D139" s="10"/>
      <c r="E139" s="9"/>
      <c r="F139" s="11" t="str">
        <f aca="true">IF(OR(A139="",E139=""),"",IF(E139="Won","Won",IF(E139="Lost","Lost",IF(E139="Draft","Send it",IF(I139="","Add the date sent",IF(I139&lt;TODAY(),"Expired - chase or close",IF(AND(H139&lt;&gt;"",H139&lt;TODAY()),"Follow-up overdue",IF(H139=TODAY(),"Follow up today",IF(I139-TODAY()&lt;=Settings!$B$4,"Expiring soon",IF(H139="",IF(TODAY()-G139&gt;=Settings!$B$5,"Chase - no follow-up set","Waiting"),"Waiting"))))))))))</f>
        <v/>
      </c>
      <c r="G139" s="12"/>
      <c r="H139" s="12"/>
      <c r="I139" s="13" t="str">
        <f aca="false">IF(G139="","",G139+IF(J139="",Settings!$B$3,J139))</f>
        <v/>
      </c>
      <c r="J139" s="14"/>
      <c r="K139" s="15" t="str">
        <f aca="true">IF(G139="","",IF(L139&lt;&gt;"",L139,TODAY())-G139)</f>
        <v/>
      </c>
      <c r="L139" s="12"/>
      <c r="M139" s="10"/>
      <c r="N139" s="9"/>
      <c r="O139" s="9"/>
      <c r="P139" s="9"/>
      <c r="Q139" s="11" t="str">
        <f aca="false">IF(AND(A139="",B139="",D139="",E139=""),"",IF(D139="","Add the quote value",IF(E139="","Pick a status",IF(AND(E139&lt;&gt;"Draft",G139=""),"Add the date sent",IF(AND(OR(E139="Won",E139="Lost"),L139=""),"Add the date decided",IF(AND(E139="Lost",N139=""),"Add why it was lost",IF(AND(L139&lt;&gt;"",G139&lt;&gt;"",L139&lt;G139),"Decided before it was sent?",IF(AND(E139="Sent",H139&lt;&gt;"",I139&lt;&gt;"",H139&gt;I139),"Follow-up is after it expires",""))))))))</f>
        <v/>
      </c>
    </row>
    <row r="140" customFormat="false" ht="15" hidden="false" customHeight="false" outlineLevel="0" collapsed="false">
      <c r="A140" s="9"/>
      <c r="B140" s="9"/>
      <c r="C140" s="9"/>
      <c r="D140" s="10"/>
      <c r="E140" s="9"/>
      <c r="F140" s="11" t="str">
        <f aca="true">IF(OR(A140="",E140=""),"",IF(E140="Won","Won",IF(E140="Lost","Lost",IF(E140="Draft","Send it",IF(I140="","Add the date sent",IF(I140&lt;TODAY(),"Expired - chase or close",IF(AND(H140&lt;&gt;"",H140&lt;TODAY()),"Follow-up overdue",IF(H140=TODAY(),"Follow up today",IF(I140-TODAY()&lt;=Settings!$B$4,"Expiring soon",IF(H140="",IF(TODAY()-G140&gt;=Settings!$B$5,"Chase - no follow-up set","Waiting"),"Waiting"))))))))))</f>
        <v/>
      </c>
      <c r="G140" s="12"/>
      <c r="H140" s="12"/>
      <c r="I140" s="13" t="str">
        <f aca="false">IF(G140="","",G140+IF(J140="",Settings!$B$3,J140))</f>
        <v/>
      </c>
      <c r="J140" s="14"/>
      <c r="K140" s="15" t="str">
        <f aca="true">IF(G140="","",IF(L140&lt;&gt;"",L140,TODAY())-G140)</f>
        <v/>
      </c>
      <c r="L140" s="12"/>
      <c r="M140" s="10"/>
      <c r="N140" s="9"/>
      <c r="O140" s="9"/>
      <c r="P140" s="9"/>
      <c r="Q140" s="11" t="str">
        <f aca="false">IF(AND(A140="",B140="",D140="",E140=""),"",IF(D140="","Add the quote value",IF(E140="","Pick a status",IF(AND(E140&lt;&gt;"Draft",G140=""),"Add the date sent",IF(AND(OR(E140="Won",E140="Lost"),L140=""),"Add the date decided",IF(AND(E140="Lost",N140=""),"Add why it was lost",IF(AND(L140&lt;&gt;"",G140&lt;&gt;"",L140&lt;G140),"Decided before it was sent?",IF(AND(E140="Sent",H140&lt;&gt;"",I140&lt;&gt;"",H140&gt;I140),"Follow-up is after it expires",""))))))))</f>
        <v/>
      </c>
    </row>
    <row r="141" customFormat="false" ht="15" hidden="false" customHeight="false" outlineLevel="0" collapsed="false">
      <c r="A141" s="9"/>
      <c r="B141" s="9"/>
      <c r="C141" s="9"/>
      <c r="D141" s="10"/>
      <c r="E141" s="9"/>
      <c r="F141" s="11" t="str">
        <f aca="true">IF(OR(A141="",E141=""),"",IF(E141="Won","Won",IF(E141="Lost","Lost",IF(E141="Draft","Send it",IF(I141="","Add the date sent",IF(I141&lt;TODAY(),"Expired - chase or close",IF(AND(H141&lt;&gt;"",H141&lt;TODAY()),"Follow-up overdue",IF(H141=TODAY(),"Follow up today",IF(I141-TODAY()&lt;=Settings!$B$4,"Expiring soon",IF(H141="",IF(TODAY()-G141&gt;=Settings!$B$5,"Chase - no follow-up set","Waiting"),"Waiting"))))))))))</f>
        <v/>
      </c>
      <c r="G141" s="12"/>
      <c r="H141" s="12"/>
      <c r="I141" s="13" t="str">
        <f aca="false">IF(G141="","",G141+IF(J141="",Settings!$B$3,J141))</f>
        <v/>
      </c>
      <c r="J141" s="14"/>
      <c r="K141" s="15" t="str">
        <f aca="true">IF(G141="","",IF(L141&lt;&gt;"",L141,TODAY())-G141)</f>
        <v/>
      </c>
      <c r="L141" s="12"/>
      <c r="M141" s="10"/>
      <c r="N141" s="9"/>
      <c r="O141" s="9"/>
      <c r="P141" s="9"/>
      <c r="Q141" s="11" t="str">
        <f aca="false">IF(AND(A141="",B141="",D141="",E141=""),"",IF(D141="","Add the quote value",IF(E141="","Pick a status",IF(AND(E141&lt;&gt;"Draft",G141=""),"Add the date sent",IF(AND(OR(E141="Won",E141="Lost"),L141=""),"Add the date decided",IF(AND(E141="Lost",N141=""),"Add why it was lost",IF(AND(L141&lt;&gt;"",G141&lt;&gt;"",L141&lt;G141),"Decided before it was sent?",IF(AND(E141="Sent",H141&lt;&gt;"",I141&lt;&gt;"",H141&gt;I141),"Follow-up is after it expires",""))))))))</f>
        <v/>
      </c>
    </row>
    <row r="142" customFormat="false" ht="15" hidden="false" customHeight="false" outlineLevel="0" collapsed="false">
      <c r="A142" s="9"/>
      <c r="B142" s="9"/>
      <c r="C142" s="9"/>
      <c r="D142" s="10"/>
      <c r="E142" s="9"/>
      <c r="F142" s="11" t="str">
        <f aca="true">IF(OR(A142="",E142=""),"",IF(E142="Won","Won",IF(E142="Lost","Lost",IF(E142="Draft","Send it",IF(I142="","Add the date sent",IF(I142&lt;TODAY(),"Expired - chase or close",IF(AND(H142&lt;&gt;"",H142&lt;TODAY()),"Follow-up overdue",IF(H142=TODAY(),"Follow up today",IF(I142-TODAY()&lt;=Settings!$B$4,"Expiring soon",IF(H142="",IF(TODAY()-G142&gt;=Settings!$B$5,"Chase - no follow-up set","Waiting"),"Waiting"))))))))))</f>
        <v/>
      </c>
      <c r="G142" s="12"/>
      <c r="H142" s="12"/>
      <c r="I142" s="13" t="str">
        <f aca="false">IF(G142="","",G142+IF(J142="",Settings!$B$3,J142))</f>
        <v/>
      </c>
      <c r="J142" s="14"/>
      <c r="K142" s="15" t="str">
        <f aca="true">IF(G142="","",IF(L142&lt;&gt;"",L142,TODAY())-G142)</f>
        <v/>
      </c>
      <c r="L142" s="12"/>
      <c r="M142" s="10"/>
      <c r="N142" s="9"/>
      <c r="O142" s="9"/>
      <c r="P142" s="9"/>
      <c r="Q142" s="11" t="str">
        <f aca="false">IF(AND(A142="",B142="",D142="",E142=""),"",IF(D142="","Add the quote value",IF(E142="","Pick a status",IF(AND(E142&lt;&gt;"Draft",G142=""),"Add the date sent",IF(AND(OR(E142="Won",E142="Lost"),L142=""),"Add the date decided",IF(AND(E142="Lost",N142=""),"Add why it was lost",IF(AND(L142&lt;&gt;"",G142&lt;&gt;"",L142&lt;G142),"Decided before it was sent?",IF(AND(E142="Sent",H142&lt;&gt;"",I142&lt;&gt;"",H142&gt;I142),"Follow-up is after it expires",""))))))))</f>
        <v/>
      </c>
    </row>
    <row r="143" customFormat="false" ht="15" hidden="false" customHeight="false" outlineLevel="0" collapsed="false">
      <c r="A143" s="9"/>
      <c r="B143" s="9"/>
      <c r="C143" s="9"/>
      <c r="D143" s="10"/>
      <c r="E143" s="9"/>
      <c r="F143" s="11" t="str">
        <f aca="true">IF(OR(A143="",E143=""),"",IF(E143="Won","Won",IF(E143="Lost","Lost",IF(E143="Draft","Send it",IF(I143="","Add the date sent",IF(I143&lt;TODAY(),"Expired - chase or close",IF(AND(H143&lt;&gt;"",H143&lt;TODAY()),"Follow-up overdue",IF(H143=TODAY(),"Follow up today",IF(I143-TODAY()&lt;=Settings!$B$4,"Expiring soon",IF(H143="",IF(TODAY()-G143&gt;=Settings!$B$5,"Chase - no follow-up set","Waiting"),"Waiting"))))))))))</f>
        <v/>
      </c>
      <c r="G143" s="12"/>
      <c r="H143" s="12"/>
      <c r="I143" s="13" t="str">
        <f aca="false">IF(G143="","",G143+IF(J143="",Settings!$B$3,J143))</f>
        <v/>
      </c>
      <c r="J143" s="14"/>
      <c r="K143" s="15" t="str">
        <f aca="true">IF(G143="","",IF(L143&lt;&gt;"",L143,TODAY())-G143)</f>
        <v/>
      </c>
      <c r="L143" s="12"/>
      <c r="M143" s="10"/>
      <c r="N143" s="9"/>
      <c r="O143" s="9"/>
      <c r="P143" s="9"/>
      <c r="Q143" s="11" t="str">
        <f aca="false">IF(AND(A143="",B143="",D143="",E143=""),"",IF(D143="","Add the quote value",IF(E143="","Pick a status",IF(AND(E143&lt;&gt;"Draft",G143=""),"Add the date sent",IF(AND(OR(E143="Won",E143="Lost"),L143=""),"Add the date decided",IF(AND(E143="Lost",N143=""),"Add why it was lost",IF(AND(L143&lt;&gt;"",G143&lt;&gt;"",L143&lt;G143),"Decided before it was sent?",IF(AND(E143="Sent",H143&lt;&gt;"",I143&lt;&gt;"",H143&gt;I143),"Follow-up is after it expires",""))))))))</f>
        <v/>
      </c>
    </row>
    <row r="144" customFormat="false" ht="15" hidden="false" customHeight="false" outlineLevel="0" collapsed="false">
      <c r="A144" s="9"/>
      <c r="B144" s="9"/>
      <c r="C144" s="9"/>
      <c r="D144" s="10"/>
      <c r="E144" s="9"/>
      <c r="F144" s="11" t="str">
        <f aca="true">IF(OR(A144="",E144=""),"",IF(E144="Won","Won",IF(E144="Lost","Lost",IF(E144="Draft","Send it",IF(I144="","Add the date sent",IF(I144&lt;TODAY(),"Expired - chase or close",IF(AND(H144&lt;&gt;"",H144&lt;TODAY()),"Follow-up overdue",IF(H144=TODAY(),"Follow up today",IF(I144-TODAY()&lt;=Settings!$B$4,"Expiring soon",IF(H144="",IF(TODAY()-G144&gt;=Settings!$B$5,"Chase - no follow-up set","Waiting"),"Waiting"))))))))))</f>
        <v/>
      </c>
      <c r="G144" s="12"/>
      <c r="H144" s="12"/>
      <c r="I144" s="13" t="str">
        <f aca="false">IF(G144="","",G144+IF(J144="",Settings!$B$3,J144))</f>
        <v/>
      </c>
      <c r="J144" s="14"/>
      <c r="K144" s="15" t="str">
        <f aca="true">IF(G144="","",IF(L144&lt;&gt;"",L144,TODAY())-G144)</f>
        <v/>
      </c>
      <c r="L144" s="12"/>
      <c r="M144" s="10"/>
      <c r="N144" s="9"/>
      <c r="O144" s="9"/>
      <c r="P144" s="9"/>
      <c r="Q144" s="11" t="str">
        <f aca="false">IF(AND(A144="",B144="",D144="",E144=""),"",IF(D144="","Add the quote value",IF(E144="","Pick a status",IF(AND(E144&lt;&gt;"Draft",G144=""),"Add the date sent",IF(AND(OR(E144="Won",E144="Lost"),L144=""),"Add the date decided",IF(AND(E144="Lost",N144=""),"Add why it was lost",IF(AND(L144&lt;&gt;"",G144&lt;&gt;"",L144&lt;G144),"Decided before it was sent?",IF(AND(E144="Sent",H144&lt;&gt;"",I144&lt;&gt;"",H144&gt;I144),"Follow-up is after it expires",""))))))))</f>
        <v/>
      </c>
    </row>
    <row r="145" customFormat="false" ht="15" hidden="false" customHeight="false" outlineLevel="0" collapsed="false">
      <c r="A145" s="9"/>
      <c r="B145" s="9"/>
      <c r="C145" s="9"/>
      <c r="D145" s="10"/>
      <c r="E145" s="9"/>
      <c r="F145" s="11" t="str">
        <f aca="true">IF(OR(A145="",E145=""),"",IF(E145="Won","Won",IF(E145="Lost","Lost",IF(E145="Draft","Send it",IF(I145="","Add the date sent",IF(I145&lt;TODAY(),"Expired - chase or close",IF(AND(H145&lt;&gt;"",H145&lt;TODAY()),"Follow-up overdue",IF(H145=TODAY(),"Follow up today",IF(I145-TODAY()&lt;=Settings!$B$4,"Expiring soon",IF(H145="",IF(TODAY()-G145&gt;=Settings!$B$5,"Chase - no follow-up set","Waiting"),"Waiting"))))))))))</f>
        <v/>
      </c>
      <c r="G145" s="12"/>
      <c r="H145" s="12"/>
      <c r="I145" s="13" t="str">
        <f aca="false">IF(G145="","",G145+IF(J145="",Settings!$B$3,J145))</f>
        <v/>
      </c>
      <c r="J145" s="14"/>
      <c r="K145" s="15" t="str">
        <f aca="true">IF(G145="","",IF(L145&lt;&gt;"",L145,TODAY())-G145)</f>
        <v/>
      </c>
      <c r="L145" s="12"/>
      <c r="M145" s="10"/>
      <c r="N145" s="9"/>
      <c r="O145" s="9"/>
      <c r="P145" s="9"/>
      <c r="Q145" s="11" t="str">
        <f aca="false">IF(AND(A145="",B145="",D145="",E145=""),"",IF(D145="","Add the quote value",IF(E145="","Pick a status",IF(AND(E145&lt;&gt;"Draft",G145=""),"Add the date sent",IF(AND(OR(E145="Won",E145="Lost"),L145=""),"Add the date decided",IF(AND(E145="Lost",N145=""),"Add why it was lost",IF(AND(L145&lt;&gt;"",G145&lt;&gt;"",L145&lt;G145),"Decided before it was sent?",IF(AND(E145="Sent",H145&lt;&gt;"",I145&lt;&gt;"",H145&gt;I145),"Follow-up is after it expires",""))))))))</f>
        <v/>
      </c>
    </row>
    <row r="146" customFormat="false" ht="15" hidden="false" customHeight="false" outlineLevel="0" collapsed="false">
      <c r="A146" s="9"/>
      <c r="B146" s="9"/>
      <c r="C146" s="9"/>
      <c r="D146" s="10"/>
      <c r="E146" s="9"/>
      <c r="F146" s="11" t="str">
        <f aca="true">IF(OR(A146="",E146=""),"",IF(E146="Won","Won",IF(E146="Lost","Lost",IF(E146="Draft","Send it",IF(I146="","Add the date sent",IF(I146&lt;TODAY(),"Expired - chase or close",IF(AND(H146&lt;&gt;"",H146&lt;TODAY()),"Follow-up overdue",IF(H146=TODAY(),"Follow up today",IF(I146-TODAY()&lt;=Settings!$B$4,"Expiring soon",IF(H146="",IF(TODAY()-G146&gt;=Settings!$B$5,"Chase - no follow-up set","Waiting"),"Waiting"))))))))))</f>
        <v/>
      </c>
      <c r="G146" s="12"/>
      <c r="H146" s="12"/>
      <c r="I146" s="13" t="str">
        <f aca="false">IF(G146="","",G146+IF(J146="",Settings!$B$3,J146))</f>
        <v/>
      </c>
      <c r="J146" s="14"/>
      <c r="K146" s="15" t="str">
        <f aca="true">IF(G146="","",IF(L146&lt;&gt;"",L146,TODAY())-G146)</f>
        <v/>
      </c>
      <c r="L146" s="12"/>
      <c r="M146" s="10"/>
      <c r="N146" s="9"/>
      <c r="O146" s="9"/>
      <c r="P146" s="9"/>
      <c r="Q146" s="11" t="str">
        <f aca="false">IF(AND(A146="",B146="",D146="",E146=""),"",IF(D146="","Add the quote value",IF(E146="","Pick a status",IF(AND(E146&lt;&gt;"Draft",G146=""),"Add the date sent",IF(AND(OR(E146="Won",E146="Lost"),L146=""),"Add the date decided",IF(AND(E146="Lost",N146=""),"Add why it was lost",IF(AND(L146&lt;&gt;"",G146&lt;&gt;"",L146&lt;G146),"Decided before it was sent?",IF(AND(E146="Sent",H146&lt;&gt;"",I146&lt;&gt;"",H146&gt;I146),"Follow-up is after it expires",""))))))))</f>
        <v/>
      </c>
    </row>
    <row r="147" customFormat="false" ht="15" hidden="false" customHeight="false" outlineLevel="0" collapsed="false">
      <c r="A147" s="9"/>
      <c r="B147" s="9"/>
      <c r="C147" s="9"/>
      <c r="D147" s="10"/>
      <c r="E147" s="9"/>
      <c r="F147" s="11" t="str">
        <f aca="true">IF(OR(A147="",E147=""),"",IF(E147="Won","Won",IF(E147="Lost","Lost",IF(E147="Draft","Send it",IF(I147="","Add the date sent",IF(I147&lt;TODAY(),"Expired - chase or close",IF(AND(H147&lt;&gt;"",H147&lt;TODAY()),"Follow-up overdue",IF(H147=TODAY(),"Follow up today",IF(I147-TODAY()&lt;=Settings!$B$4,"Expiring soon",IF(H147="",IF(TODAY()-G147&gt;=Settings!$B$5,"Chase - no follow-up set","Waiting"),"Waiting"))))))))))</f>
        <v/>
      </c>
      <c r="G147" s="12"/>
      <c r="H147" s="12"/>
      <c r="I147" s="13" t="str">
        <f aca="false">IF(G147="","",G147+IF(J147="",Settings!$B$3,J147))</f>
        <v/>
      </c>
      <c r="J147" s="14"/>
      <c r="K147" s="15" t="str">
        <f aca="true">IF(G147="","",IF(L147&lt;&gt;"",L147,TODAY())-G147)</f>
        <v/>
      </c>
      <c r="L147" s="12"/>
      <c r="M147" s="10"/>
      <c r="N147" s="9"/>
      <c r="O147" s="9"/>
      <c r="P147" s="9"/>
      <c r="Q147" s="11" t="str">
        <f aca="false">IF(AND(A147="",B147="",D147="",E147=""),"",IF(D147="","Add the quote value",IF(E147="","Pick a status",IF(AND(E147&lt;&gt;"Draft",G147=""),"Add the date sent",IF(AND(OR(E147="Won",E147="Lost"),L147=""),"Add the date decided",IF(AND(E147="Lost",N147=""),"Add why it was lost",IF(AND(L147&lt;&gt;"",G147&lt;&gt;"",L147&lt;G147),"Decided before it was sent?",IF(AND(E147="Sent",H147&lt;&gt;"",I147&lt;&gt;"",H147&gt;I147),"Follow-up is after it expires",""))))))))</f>
        <v/>
      </c>
    </row>
    <row r="148" customFormat="false" ht="15" hidden="false" customHeight="false" outlineLevel="0" collapsed="false">
      <c r="A148" s="9"/>
      <c r="B148" s="9"/>
      <c r="C148" s="9"/>
      <c r="D148" s="10"/>
      <c r="E148" s="9"/>
      <c r="F148" s="11" t="str">
        <f aca="true">IF(OR(A148="",E148=""),"",IF(E148="Won","Won",IF(E148="Lost","Lost",IF(E148="Draft","Send it",IF(I148="","Add the date sent",IF(I148&lt;TODAY(),"Expired - chase or close",IF(AND(H148&lt;&gt;"",H148&lt;TODAY()),"Follow-up overdue",IF(H148=TODAY(),"Follow up today",IF(I148-TODAY()&lt;=Settings!$B$4,"Expiring soon",IF(H148="",IF(TODAY()-G148&gt;=Settings!$B$5,"Chase - no follow-up set","Waiting"),"Waiting"))))))))))</f>
        <v/>
      </c>
      <c r="G148" s="12"/>
      <c r="H148" s="12"/>
      <c r="I148" s="13" t="str">
        <f aca="false">IF(G148="","",G148+IF(J148="",Settings!$B$3,J148))</f>
        <v/>
      </c>
      <c r="J148" s="14"/>
      <c r="K148" s="15" t="str">
        <f aca="true">IF(G148="","",IF(L148&lt;&gt;"",L148,TODAY())-G148)</f>
        <v/>
      </c>
      <c r="L148" s="12"/>
      <c r="M148" s="10"/>
      <c r="N148" s="9"/>
      <c r="O148" s="9"/>
      <c r="P148" s="9"/>
      <c r="Q148" s="11" t="str">
        <f aca="false">IF(AND(A148="",B148="",D148="",E148=""),"",IF(D148="","Add the quote value",IF(E148="","Pick a status",IF(AND(E148&lt;&gt;"Draft",G148=""),"Add the date sent",IF(AND(OR(E148="Won",E148="Lost"),L148=""),"Add the date decided",IF(AND(E148="Lost",N148=""),"Add why it was lost",IF(AND(L148&lt;&gt;"",G148&lt;&gt;"",L148&lt;G148),"Decided before it was sent?",IF(AND(E148="Sent",H148&lt;&gt;"",I148&lt;&gt;"",H148&gt;I148),"Follow-up is after it expires",""))))))))</f>
        <v/>
      </c>
    </row>
    <row r="149" customFormat="false" ht="15" hidden="false" customHeight="false" outlineLevel="0" collapsed="false">
      <c r="A149" s="9"/>
      <c r="B149" s="9"/>
      <c r="C149" s="9"/>
      <c r="D149" s="10"/>
      <c r="E149" s="9"/>
      <c r="F149" s="11" t="str">
        <f aca="true">IF(OR(A149="",E149=""),"",IF(E149="Won","Won",IF(E149="Lost","Lost",IF(E149="Draft","Send it",IF(I149="","Add the date sent",IF(I149&lt;TODAY(),"Expired - chase or close",IF(AND(H149&lt;&gt;"",H149&lt;TODAY()),"Follow-up overdue",IF(H149=TODAY(),"Follow up today",IF(I149-TODAY()&lt;=Settings!$B$4,"Expiring soon",IF(H149="",IF(TODAY()-G149&gt;=Settings!$B$5,"Chase - no follow-up set","Waiting"),"Waiting"))))))))))</f>
        <v/>
      </c>
      <c r="G149" s="12"/>
      <c r="H149" s="12"/>
      <c r="I149" s="13" t="str">
        <f aca="false">IF(G149="","",G149+IF(J149="",Settings!$B$3,J149))</f>
        <v/>
      </c>
      <c r="J149" s="14"/>
      <c r="K149" s="15" t="str">
        <f aca="true">IF(G149="","",IF(L149&lt;&gt;"",L149,TODAY())-G149)</f>
        <v/>
      </c>
      <c r="L149" s="12"/>
      <c r="M149" s="10"/>
      <c r="N149" s="9"/>
      <c r="O149" s="9"/>
      <c r="P149" s="9"/>
      <c r="Q149" s="11" t="str">
        <f aca="false">IF(AND(A149="",B149="",D149="",E149=""),"",IF(D149="","Add the quote value",IF(E149="","Pick a status",IF(AND(E149&lt;&gt;"Draft",G149=""),"Add the date sent",IF(AND(OR(E149="Won",E149="Lost"),L149=""),"Add the date decided",IF(AND(E149="Lost",N149=""),"Add why it was lost",IF(AND(L149&lt;&gt;"",G149&lt;&gt;"",L149&lt;G149),"Decided before it was sent?",IF(AND(E149="Sent",H149&lt;&gt;"",I149&lt;&gt;"",H149&gt;I149),"Follow-up is after it expires",""))))))))</f>
        <v/>
      </c>
    </row>
    <row r="150" customFormat="false" ht="15" hidden="false" customHeight="false" outlineLevel="0" collapsed="false">
      <c r="A150" s="9"/>
      <c r="B150" s="9"/>
      <c r="C150" s="9"/>
      <c r="D150" s="10"/>
      <c r="E150" s="9"/>
      <c r="F150" s="11" t="str">
        <f aca="true">IF(OR(A150="",E150=""),"",IF(E150="Won","Won",IF(E150="Lost","Lost",IF(E150="Draft","Send it",IF(I150="","Add the date sent",IF(I150&lt;TODAY(),"Expired - chase or close",IF(AND(H150&lt;&gt;"",H150&lt;TODAY()),"Follow-up overdue",IF(H150=TODAY(),"Follow up today",IF(I150-TODAY()&lt;=Settings!$B$4,"Expiring soon",IF(H150="",IF(TODAY()-G150&gt;=Settings!$B$5,"Chase - no follow-up set","Waiting"),"Waiting"))))))))))</f>
        <v/>
      </c>
      <c r="G150" s="12"/>
      <c r="H150" s="12"/>
      <c r="I150" s="13" t="str">
        <f aca="false">IF(G150="","",G150+IF(J150="",Settings!$B$3,J150))</f>
        <v/>
      </c>
      <c r="J150" s="14"/>
      <c r="K150" s="15" t="str">
        <f aca="true">IF(G150="","",IF(L150&lt;&gt;"",L150,TODAY())-G150)</f>
        <v/>
      </c>
      <c r="L150" s="12"/>
      <c r="M150" s="10"/>
      <c r="N150" s="9"/>
      <c r="O150" s="9"/>
      <c r="P150" s="9"/>
      <c r="Q150" s="11" t="str">
        <f aca="false">IF(AND(A150="",B150="",D150="",E150=""),"",IF(D150="","Add the quote value",IF(E150="","Pick a status",IF(AND(E150&lt;&gt;"Draft",G150=""),"Add the date sent",IF(AND(OR(E150="Won",E150="Lost"),L150=""),"Add the date decided",IF(AND(E150="Lost",N150=""),"Add why it was lost",IF(AND(L150&lt;&gt;"",G150&lt;&gt;"",L150&lt;G150),"Decided before it was sent?",IF(AND(E150="Sent",H150&lt;&gt;"",I150&lt;&gt;"",H150&gt;I150),"Follow-up is after it expires",""))))))))</f>
        <v/>
      </c>
    </row>
    <row r="151" customFormat="false" ht="15" hidden="false" customHeight="false" outlineLevel="0" collapsed="false">
      <c r="A151" s="9"/>
      <c r="B151" s="9"/>
      <c r="C151" s="9"/>
      <c r="D151" s="10"/>
      <c r="E151" s="9"/>
      <c r="F151" s="11" t="str">
        <f aca="true">IF(OR(A151="",E151=""),"",IF(E151="Won","Won",IF(E151="Lost","Lost",IF(E151="Draft","Send it",IF(I151="","Add the date sent",IF(I151&lt;TODAY(),"Expired - chase or close",IF(AND(H151&lt;&gt;"",H151&lt;TODAY()),"Follow-up overdue",IF(H151=TODAY(),"Follow up today",IF(I151-TODAY()&lt;=Settings!$B$4,"Expiring soon",IF(H151="",IF(TODAY()-G151&gt;=Settings!$B$5,"Chase - no follow-up set","Waiting"),"Waiting"))))))))))</f>
        <v/>
      </c>
      <c r="G151" s="12"/>
      <c r="H151" s="12"/>
      <c r="I151" s="13" t="str">
        <f aca="false">IF(G151="","",G151+IF(J151="",Settings!$B$3,J151))</f>
        <v/>
      </c>
      <c r="J151" s="14"/>
      <c r="K151" s="15" t="str">
        <f aca="true">IF(G151="","",IF(L151&lt;&gt;"",L151,TODAY())-G151)</f>
        <v/>
      </c>
      <c r="L151" s="12"/>
      <c r="M151" s="10"/>
      <c r="N151" s="9"/>
      <c r="O151" s="9"/>
      <c r="P151" s="9"/>
      <c r="Q151" s="11" t="str">
        <f aca="false">IF(AND(A151="",B151="",D151="",E151=""),"",IF(D151="","Add the quote value",IF(E151="","Pick a status",IF(AND(E151&lt;&gt;"Draft",G151=""),"Add the date sent",IF(AND(OR(E151="Won",E151="Lost"),L151=""),"Add the date decided",IF(AND(E151="Lost",N151=""),"Add why it was lost",IF(AND(L151&lt;&gt;"",G151&lt;&gt;"",L151&lt;G151),"Decided before it was sent?",IF(AND(E151="Sent",H151&lt;&gt;"",I151&lt;&gt;"",H151&gt;I151),"Follow-up is after it expires",""))))))))</f>
        <v/>
      </c>
    </row>
    <row r="152" customFormat="false" ht="15" hidden="false" customHeight="false" outlineLevel="0" collapsed="false">
      <c r="A152" s="9"/>
      <c r="B152" s="9"/>
      <c r="C152" s="9"/>
      <c r="D152" s="10"/>
      <c r="E152" s="9"/>
      <c r="F152" s="11" t="str">
        <f aca="true">IF(OR(A152="",E152=""),"",IF(E152="Won","Won",IF(E152="Lost","Lost",IF(E152="Draft","Send it",IF(I152="","Add the date sent",IF(I152&lt;TODAY(),"Expired - chase or close",IF(AND(H152&lt;&gt;"",H152&lt;TODAY()),"Follow-up overdue",IF(H152=TODAY(),"Follow up today",IF(I152-TODAY()&lt;=Settings!$B$4,"Expiring soon",IF(H152="",IF(TODAY()-G152&gt;=Settings!$B$5,"Chase - no follow-up set","Waiting"),"Waiting"))))))))))</f>
        <v/>
      </c>
      <c r="G152" s="12"/>
      <c r="H152" s="12"/>
      <c r="I152" s="13" t="str">
        <f aca="false">IF(G152="","",G152+IF(J152="",Settings!$B$3,J152))</f>
        <v/>
      </c>
      <c r="J152" s="14"/>
      <c r="K152" s="15" t="str">
        <f aca="true">IF(G152="","",IF(L152&lt;&gt;"",L152,TODAY())-G152)</f>
        <v/>
      </c>
      <c r="L152" s="12"/>
      <c r="M152" s="10"/>
      <c r="N152" s="9"/>
      <c r="O152" s="9"/>
      <c r="P152" s="9"/>
      <c r="Q152" s="11" t="str">
        <f aca="false">IF(AND(A152="",B152="",D152="",E152=""),"",IF(D152="","Add the quote value",IF(E152="","Pick a status",IF(AND(E152&lt;&gt;"Draft",G152=""),"Add the date sent",IF(AND(OR(E152="Won",E152="Lost"),L152=""),"Add the date decided",IF(AND(E152="Lost",N152=""),"Add why it was lost",IF(AND(L152&lt;&gt;"",G152&lt;&gt;"",L152&lt;G152),"Decided before it was sent?",IF(AND(E152="Sent",H152&lt;&gt;"",I152&lt;&gt;"",H152&gt;I152),"Follow-up is after it expires",""))))))))</f>
        <v/>
      </c>
    </row>
    <row r="153" customFormat="false" ht="15" hidden="false" customHeight="false" outlineLevel="0" collapsed="false">
      <c r="A153" s="9"/>
      <c r="B153" s="9"/>
      <c r="C153" s="9"/>
      <c r="D153" s="10"/>
      <c r="E153" s="9"/>
      <c r="F153" s="11" t="str">
        <f aca="true">IF(OR(A153="",E153=""),"",IF(E153="Won","Won",IF(E153="Lost","Lost",IF(E153="Draft","Send it",IF(I153="","Add the date sent",IF(I153&lt;TODAY(),"Expired - chase or close",IF(AND(H153&lt;&gt;"",H153&lt;TODAY()),"Follow-up overdue",IF(H153=TODAY(),"Follow up today",IF(I153-TODAY()&lt;=Settings!$B$4,"Expiring soon",IF(H153="",IF(TODAY()-G153&gt;=Settings!$B$5,"Chase - no follow-up set","Waiting"),"Waiting"))))))))))</f>
        <v/>
      </c>
      <c r="G153" s="12"/>
      <c r="H153" s="12"/>
      <c r="I153" s="13" t="str">
        <f aca="false">IF(G153="","",G153+IF(J153="",Settings!$B$3,J153))</f>
        <v/>
      </c>
      <c r="J153" s="14"/>
      <c r="K153" s="15" t="str">
        <f aca="true">IF(G153="","",IF(L153&lt;&gt;"",L153,TODAY())-G153)</f>
        <v/>
      </c>
      <c r="L153" s="12"/>
      <c r="M153" s="10"/>
      <c r="N153" s="9"/>
      <c r="O153" s="9"/>
      <c r="P153" s="9"/>
      <c r="Q153" s="11" t="str">
        <f aca="false">IF(AND(A153="",B153="",D153="",E153=""),"",IF(D153="","Add the quote value",IF(E153="","Pick a status",IF(AND(E153&lt;&gt;"Draft",G153=""),"Add the date sent",IF(AND(OR(E153="Won",E153="Lost"),L153=""),"Add the date decided",IF(AND(E153="Lost",N153=""),"Add why it was lost",IF(AND(L153&lt;&gt;"",G153&lt;&gt;"",L153&lt;G153),"Decided before it was sent?",IF(AND(E153="Sent",H153&lt;&gt;"",I153&lt;&gt;"",H153&gt;I153),"Follow-up is after it expires",""))))))))</f>
        <v/>
      </c>
    </row>
    <row r="154" customFormat="false" ht="15" hidden="false" customHeight="false" outlineLevel="0" collapsed="false">
      <c r="A154" s="9"/>
      <c r="B154" s="9"/>
      <c r="C154" s="9"/>
      <c r="D154" s="10"/>
      <c r="E154" s="9"/>
      <c r="F154" s="11" t="str">
        <f aca="true">IF(OR(A154="",E154=""),"",IF(E154="Won","Won",IF(E154="Lost","Lost",IF(E154="Draft","Send it",IF(I154="","Add the date sent",IF(I154&lt;TODAY(),"Expired - chase or close",IF(AND(H154&lt;&gt;"",H154&lt;TODAY()),"Follow-up overdue",IF(H154=TODAY(),"Follow up today",IF(I154-TODAY()&lt;=Settings!$B$4,"Expiring soon",IF(H154="",IF(TODAY()-G154&gt;=Settings!$B$5,"Chase - no follow-up set","Waiting"),"Waiting"))))))))))</f>
        <v/>
      </c>
      <c r="G154" s="12"/>
      <c r="H154" s="12"/>
      <c r="I154" s="13" t="str">
        <f aca="false">IF(G154="","",G154+IF(J154="",Settings!$B$3,J154))</f>
        <v/>
      </c>
      <c r="J154" s="14"/>
      <c r="K154" s="15" t="str">
        <f aca="true">IF(G154="","",IF(L154&lt;&gt;"",L154,TODAY())-G154)</f>
        <v/>
      </c>
      <c r="L154" s="12"/>
      <c r="M154" s="10"/>
      <c r="N154" s="9"/>
      <c r="O154" s="9"/>
      <c r="P154" s="9"/>
      <c r="Q154" s="11" t="str">
        <f aca="false">IF(AND(A154="",B154="",D154="",E154=""),"",IF(D154="","Add the quote value",IF(E154="","Pick a status",IF(AND(E154&lt;&gt;"Draft",G154=""),"Add the date sent",IF(AND(OR(E154="Won",E154="Lost"),L154=""),"Add the date decided",IF(AND(E154="Lost",N154=""),"Add why it was lost",IF(AND(L154&lt;&gt;"",G154&lt;&gt;"",L154&lt;G154),"Decided before it was sent?",IF(AND(E154="Sent",H154&lt;&gt;"",I154&lt;&gt;"",H154&gt;I154),"Follow-up is after it expires",""))))))))</f>
        <v/>
      </c>
    </row>
    <row r="155" customFormat="false" ht="15" hidden="false" customHeight="false" outlineLevel="0" collapsed="false">
      <c r="A155" s="9"/>
      <c r="B155" s="9"/>
      <c r="C155" s="9"/>
      <c r="D155" s="10"/>
      <c r="E155" s="9"/>
      <c r="F155" s="11" t="str">
        <f aca="true">IF(OR(A155="",E155=""),"",IF(E155="Won","Won",IF(E155="Lost","Lost",IF(E155="Draft","Send it",IF(I155="","Add the date sent",IF(I155&lt;TODAY(),"Expired - chase or close",IF(AND(H155&lt;&gt;"",H155&lt;TODAY()),"Follow-up overdue",IF(H155=TODAY(),"Follow up today",IF(I155-TODAY()&lt;=Settings!$B$4,"Expiring soon",IF(H155="",IF(TODAY()-G155&gt;=Settings!$B$5,"Chase - no follow-up set","Waiting"),"Waiting"))))))))))</f>
        <v/>
      </c>
      <c r="G155" s="12"/>
      <c r="H155" s="12"/>
      <c r="I155" s="13" t="str">
        <f aca="false">IF(G155="","",G155+IF(J155="",Settings!$B$3,J155))</f>
        <v/>
      </c>
      <c r="J155" s="14"/>
      <c r="K155" s="15" t="str">
        <f aca="true">IF(G155="","",IF(L155&lt;&gt;"",L155,TODAY())-G155)</f>
        <v/>
      </c>
      <c r="L155" s="12"/>
      <c r="M155" s="10"/>
      <c r="N155" s="9"/>
      <c r="O155" s="9"/>
      <c r="P155" s="9"/>
      <c r="Q155" s="11" t="str">
        <f aca="false">IF(AND(A155="",B155="",D155="",E155=""),"",IF(D155="","Add the quote value",IF(E155="","Pick a status",IF(AND(E155&lt;&gt;"Draft",G155=""),"Add the date sent",IF(AND(OR(E155="Won",E155="Lost"),L155=""),"Add the date decided",IF(AND(E155="Lost",N155=""),"Add why it was lost",IF(AND(L155&lt;&gt;"",G155&lt;&gt;"",L155&lt;G155),"Decided before it was sent?",IF(AND(E155="Sent",H155&lt;&gt;"",I155&lt;&gt;"",H155&gt;I155),"Follow-up is after it expires",""))))))))</f>
        <v/>
      </c>
    </row>
    <row r="156" customFormat="false" ht="15" hidden="false" customHeight="false" outlineLevel="0" collapsed="false">
      <c r="A156" s="9"/>
      <c r="B156" s="9"/>
      <c r="C156" s="9"/>
      <c r="D156" s="10"/>
      <c r="E156" s="9"/>
      <c r="F156" s="11" t="str">
        <f aca="true">IF(OR(A156="",E156=""),"",IF(E156="Won","Won",IF(E156="Lost","Lost",IF(E156="Draft","Send it",IF(I156="","Add the date sent",IF(I156&lt;TODAY(),"Expired - chase or close",IF(AND(H156&lt;&gt;"",H156&lt;TODAY()),"Follow-up overdue",IF(H156=TODAY(),"Follow up today",IF(I156-TODAY()&lt;=Settings!$B$4,"Expiring soon",IF(H156="",IF(TODAY()-G156&gt;=Settings!$B$5,"Chase - no follow-up set","Waiting"),"Waiting"))))))))))</f>
        <v/>
      </c>
      <c r="G156" s="12"/>
      <c r="H156" s="12"/>
      <c r="I156" s="13" t="str">
        <f aca="false">IF(G156="","",G156+IF(J156="",Settings!$B$3,J156))</f>
        <v/>
      </c>
      <c r="J156" s="14"/>
      <c r="K156" s="15" t="str">
        <f aca="true">IF(G156="","",IF(L156&lt;&gt;"",L156,TODAY())-G156)</f>
        <v/>
      </c>
      <c r="L156" s="12"/>
      <c r="M156" s="10"/>
      <c r="N156" s="9"/>
      <c r="O156" s="9"/>
      <c r="P156" s="9"/>
      <c r="Q156" s="11" t="str">
        <f aca="false">IF(AND(A156="",B156="",D156="",E156=""),"",IF(D156="","Add the quote value",IF(E156="","Pick a status",IF(AND(E156&lt;&gt;"Draft",G156=""),"Add the date sent",IF(AND(OR(E156="Won",E156="Lost"),L156=""),"Add the date decided",IF(AND(E156="Lost",N156=""),"Add why it was lost",IF(AND(L156&lt;&gt;"",G156&lt;&gt;"",L156&lt;G156),"Decided before it was sent?",IF(AND(E156="Sent",H156&lt;&gt;"",I156&lt;&gt;"",H156&gt;I156),"Follow-up is after it expires",""))))))))</f>
        <v/>
      </c>
    </row>
    <row r="157" customFormat="false" ht="15" hidden="false" customHeight="false" outlineLevel="0" collapsed="false">
      <c r="A157" s="9"/>
      <c r="B157" s="9"/>
      <c r="C157" s="9"/>
      <c r="D157" s="10"/>
      <c r="E157" s="9"/>
      <c r="F157" s="11" t="str">
        <f aca="true">IF(OR(A157="",E157=""),"",IF(E157="Won","Won",IF(E157="Lost","Lost",IF(E157="Draft","Send it",IF(I157="","Add the date sent",IF(I157&lt;TODAY(),"Expired - chase or close",IF(AND(H157&lt;&gt;"",H157&lt;TODAY()),"Follow-up overdue",IF(H157=TODAY(),"Follow up today",IF(I157-TODAY()&lt;=Settings!$B$4,"Expiring soon",IF(H157="",IF(TODAY()-G157&gt;=Settings!$B$5,"Chase - no follow-up set","Waiting"),"Waiting"))))))))))</f>
        <v/>
      </c>
      <c r="G157" s="12"/>
      <c r="H157" s="12"/>
      <c r="I157" s="13" t="str">
        <f aca="false">IF(G157="","",G157+IF(J157="",Settings!$B$3,J157))</f>
        <v/>
      </c>
      <c r="J157" s="14"/>
      <c r="K157" s="15" t="str">
        <f aca="true">IF(G157="","",IF(L157&lt;&gt;"",L157,TODAY())-G157)</f>
        <v/>
      </c>
      <c r="L157" s="12"/>
      <c r="M157" s="10"/>
      <c r="N157" s="9"/>
      <c r="O157" s="9"/>
      <c r="P157" s="9"/>
      <c r="Q157" s="11" t="str">
        <f aca="false">IF(AND(A157="",B157="",D157="",E157=""),"",IF(D157="","Add the quote value",IF(E157="","Pick a status",IF(AND(E157&lt;&gt;"Draft",G157=""),"Add the date sent",IF(AND(OR(E157="Won",E157="Lost"),L157=""),"Add the date decided",IF(AND(E157="Lost",N157=""),"Add why it was lost",IF(AND(L157&lt;&gt;"",G157&lt;&gt;"",L157&lt;G157),"Decided before it was sent?",IF(AND(E157="Sent",H157&lt;&gt;"",I157&lt;&gt;"",H157&gt;I157),"Follow-up is after it expires",""))))))))</f>
        <v/>
      </c>
    </row>
    <row r="158" customFormat="false" ht="15" hidden="false" customHeight="false" outlineLevel="0" collapsed="false">
      <c r="A158" s="9"/>
      <c r="B158" s="9"/>
      <c r="C158" s="9"/>
      <c r="D158" s="10"/>
      <c r="E158" s="9"/>
      <c r="F158" s="11" t="str">
        <f aca="true">IF(OR(A158="",E158=""),"",IF(E158="Won","Won",IF(E158="Lost","Lost",IF(E158="Draft","Send it",IF(I158="","Add the date sent",IF(I158&lt;TODAY(),"Expired - chase or close",IF(AND(H158&lt;&gt;"",H158&lt;TODAY()),"Follow-up overdue",IF(H158=TODAY(),"Follow up today",IF(I158-TODAY()&lt;=Settings!$B$4,"Expiring soon",IF(H158="",IF(TODAY()-G158&gt;=Settings!$B$5,"Chase - no follow-up set","Waiting"),"Waiting"))))))))))</f>
        <v/>
      </c>
      <c r="G158" s="12"/>
      <c r="H158" s="12"/>
      <c r="I158" s="13" t="str">
        <f aca="false">IF(G158="","",G158+IF(J158="",Settings!$B$3,J158))</f>
        <v/>
      </c>
      <c r="J158" s="14"/>
      <c r="K158" s="15" t="str">
        <f aca="true">IF(G158="","",IF(L158&lt;&gt;"",L158,TODAY())-G158)</f>
        <v/>
      </c>
      <c r="L158" s="12"/>
      <c r="M158" s="10"/>
      <c r="N158" s="9"/>
      <c r="O158" s="9"/>
      <c r="P158" s="9"/>
      <c r="Q158" s="11" t="str">
        <f aca="false">IF(AND(A158="",B158="",D158="",E158=""),"",IF(D158="","Add the quote value",IF(E158="","Pick a status",IF(AND(E158&lt;&gt;"Draft",G158=""),"Add the date sent",IF(AND(OR(E158="Won",E158="Lost"),L158=""),"Add the date decided",IF(AND(E158="Lost",N158=""),"Add why it was lost",IF(AND(L158&lt;&gt;"",G158&lt;&gt;"",L158&lt;G158),"Decided before it was sent?",IF(AND(E158="Sent",H158&lt;&gt;"",I158&lt;&gt;"",H158&gt;I158),"Follow-up is after it expires",""))))))))</f>
        <v/>
      </c>
    </row>
    <row r="159" customFormat="false" ht="15" hidden="false" customHeight="false" outlineLevel="0" collapsed="false">
      <c r="A159" s="9"/>
      <c r="B159" s="9"/>
      <c r="C159" s="9"/>
      <c r="D159" s="10"/>
      <c r="E159" s="9"/>
      <c r="F159" s="11" t="str">
        <f aca="true">IF(OR(A159="",E159=""),"",IF(E159="Won","Won",IF(E159="Lost","Lost",IF(E159="Draft","Send it",IF(I159="","Add the date sent",IF(I159&lt;TODAY(),"Expired - chase or close",IF(AND(H159&lt;&gt;"",H159&lt;TODAY()),"Follow-up overdue",IF(H159=TODAY(),"Follow up today",IF(I159-TODAY()&lt;=Settings!$B$4,"Expiring soon",IF(H159="",IF(TODAY()-G159&gt;=Settings!$B$5,"Chase - no follow-up set","Waiting"),"Waiting"))))))))))</f>
        <v/>
      </c>
      <c r="G159" s="12"/>
      <c r="H159" s="12"/>
      <c r="I159" s="13" t="str">
        <f aca="false">IF(G159="","",G159+IF(J159="",Settings!$B$3,J159))</f>
        <v/>
      </c>
      <c r="J159" s="14"/>
      <c r="K159" s="15" t="str">
        <f aca="true">IF(G159="","",IF(L159&lt;&gt;"",L159,TODAY())-G159)</f>
        <v/>
      </c>
      <c r="L159" s="12"/>
      <c r="M159" s="10"/>
      <c r="N159" s="9"/>
      <c r="O159" s="9"/>
      <c r="P159" s="9"/>
      <c r="Q159" s="11" t="str">
        <f aca="false">IF(AND(A159="",B159="",D159="",E159=""),"",IF(D159="","Add the quote value",IF(E159="","Pick a status",IF(AND(E159&lt;&gt;"Draft",G159=""),"Add the date sent",IF(AND(OR(E159="Won",E159="Lost"),L159=""),"Add the date decided",IF(AND(E159="Lost",N159=""),"Add why it was lost",IF(AND(L159&lt;&gt;"",G159&lt;&gt;"",L159&lt;G159),"Decided before it was sent?",IF(AND(E159="Sent",H159&lt;&gt;"",I159&lt;&gt;"",H159&gt;I159),"Follow-up is after it expires",""))))))))</f>
        <v/>
      </c>
    </row>
    <row r="160" customFormat="false" ht="15" hidden="false" customHeight="false" outlineLevel="0" collapsed="false">
      <c r="A160" s="9"/>
      <c r="B160" s="9"/>
      <c r="C160" s="9"/>
      <c r="D160" s="10"/>
      <c r="E160" s="9"/>
      <c r="F160" s="11" t="str">
        <f aca="true">IF(OR(A160="",E160=""),"",IF(E160="Won","Won",IF(E160="Lost","Lost",IF(E160="Draft","Send it",IF(I160="","Add the date sent",IF(I160&lt;TODAY(),"Expired - chase or close",IF(AND(H160&lt;&gt;"",H160&lt;TODAY()),"Follow-up overdue",IF(H160=TODAY(),"Follow up today",IF(I160-TODAY()&lt;=Settings!$B$4,"Expiring soon",IF(H160="",IF(TODAY()-G160&gt;=Settings!$B$5,"Chase - no follow-up set","Waiting"),"Waiting"))))))))))</f>
        <v/>
      </c>
      <c r="G160" s="12"/>
      <c r="H160" s="12"/>
      <c r="I160" s="13" t="str">
        <f aca="false">IF(G160="","",G160+IF(J160="",Settings!$B$3,J160))</f>
        <v/>
      </c>
      <c r="J160" s="14"/>
      <c r="K160" s="15" t="str">
        <f aca="true">IF(G160="","",IF(L160&lt;&gt;"",L160,TODAY())-G160)</f>
        <v/>
      </c>
      <c r="L160" s="12"/>
      <c r="M160" s="10"/>
      <c r="N160" s="9"/>
      <c r="O160" s="9"/>
      <c r="P160" s="9"/>
      <c r="Q160" s="11" t="str">
        <f aca="false">IF(AND(A160="",B160="",D160="",E160=""),"",IF(D160="","Add the quote value",IF(E160="","Pick a status",IF(AND(E160&lt;&gt;"Draft",G160=""),"Add the date sent",IF(AND(OR(E160="Won",E160="Lost"),L160=""),"Add the date decided",IF(AND(E160="Lost",N160=""),"Add why it was lost",IF(AND(L160&lt;&gt;"",G160&lt;&gt;"",L160&lt;G160),"Decided before it was sent?",IF(AND(E160="Sent",H160&lt;&gt;"",I160&lt;&gt;"",H160&gt;I160),"Follow-up is after it expires",""))))))))</f>
        <v/>
      </c>
    </row>
    <row r="161" customFormat="false" ht="15" hidden="false" customHeight="false" outlineLevel="0" collapsed="false">
      <c r="A161" s="9"/>
      <c r="B161" s="9"/>
      <c r="C161" s="9"/>
      <c r="D161" s="10"/>
      <c r="E161" s="9"/>
      <c r="F161" s="11" t="str">
        <f aca="true">IF(OR(A161="",E161=""),"",IF(E161="Won","Won",IF(E161="Lost","Lost",IF(E161="Draft","Send it",IF(I161="","Add the date sent",IF(I161&lt;TODAY(),"Expired - chase or close",IF(AND(H161&lt;&gt;"",H161&lt;TODAY()),"Follow-up overdue",IF(H161=TODAY(),"Follow up today",IF(I161-TODAY()&lt;=Settings!$B$4,"Expiring soon",IF(H161="",IF(TODAY()-G161&gt;=Settings!$B$5,"Chase - no follow-up set","Waiting"),"Waiting"))))))))))</f>
        <v/>
      </c>
      <c r="G161" s="12"/>
      <c r="H161" s="12"/>
      <c r="I161" s="13" t="str">
        <f aca="false">IF(G161="","",G161+IF(J161="",Settings!$B$3,J161))</f>
        <v/>
      </c>
      <c r="J161" s="14"/>
      <c r="K161" s="15" t="str">
        <f aca="true">IF(G161="","",IF(L161&lt;&gt;"",L161,TODAY())-G161)</f>
        <v/>
      </c>
      <c r="L161" s="12"/>
      <c r="M161" s="10"/>
      <c r="N161" s="9"/>
      <c r="O161" s="9"/>
      <c r="P161" s="9"/>
      <c r="Q161" s="11" t="str">
        <f aca="false">IF(AND(A161="",B161="",D161="",E161=""),"",IF(D161="","Add the quote value",IF(E161="","Pick a status",IF(AND(E161&lt;&gt;"Draft",G161=""),"Add the date sent",IF(AND(OR(E161="Won",E161="Lost"),L161=""),"Add the date decided",IF(AND(E161="Lost",N161=""),"Add why it was lost",IF(AND(L161&lt;&gt;"",G161&lt;&gt;"",L161&lt;G161),"Decided before it was sent?",IF(AND(E161="Sent",H161&lt;&gt;"",I161&lt;&gt;"",H161&gt;I161),"Follow-up is after it expires",""))))))))</f>
        <v/>
      </c>
    </row>
    <row r="162" customFormat="false" ht="15" hidden="false" customHeight="false" outlineLevel="0" collapsed="false">
      <c r="A162" s="9"/>
      <c r="B162" s="9"/>
      <c r="C162" s="9"/>
      <c r="D162" s="10"/>
      <c r="E162" s="9"/>
      <c r="F162" s="11" t="str">
        <f aca="true">IF(OR(A162="",E162=""),"",IF(E162="Won","Won",IF(E162="Lost","Lost",IF(E162="Draft","Send it",IF(I162="","Add the date sent",IF(I162&lt;TODAY(),"Expired - chase or close",IF(AND(H162&lt;&gt;"",H162&lt;TODAY()),"Follow-up overdue",IF(H162=TODAY(),"Follow up today",IF(I162-TODAY()&lt;=Settings!$B$4,"Expiring soon",IF(H162="",IF(TODAY()-G162&gt;=Settings!$B$5,"Chase - no follow-up set","Waiting"),"Waiting"))))))))))</f>
        <v/>
      </c>
      <c r="G162" s="12"/>
      <c r="H162" s="12"/>
      <c r="I162" s="13" t="str">
        <f aca="false">IF(G162="","",G162+IF(J162="",Settings!$B$3,J162))</f>
        <v/>
      </c>
      <c r="J162" s="14"/>
      <c r="K162" s="15" t="str">
        <f aca="true">IF(G162="","",IF(L162&lt;&gt;"",L162,TODAY())-G162)</f>
        <v/>
      </c>
      <c r="L162" s="12"/>
      <c r="M162" s="10"/>
      <c r="N162" s="9"/>
      <c r="O162" s="9"/>
      <c r="P162" s="9"/>
      <c r="Q162" s="11" t="str">
        <f aca="false">IF(AND(A162="",B162="",D162="",E162=""),"",IF(D162="","Add the quote value",IF(E162="","Pick a status",IF(AND(E162&lt;&gt;"Draft",G162=""),"Add the date sent",IF(AND(OR(E162="Won",E162="Lost"),L162=""),"Add the date decided",IF(AND(E162="Lost",N162=""),"Add why it was lost",IF(AND(L162&lt;&gt;"",G162&lt;&gt;"",L162&lt;G162),"Decided before it was sent?",IF(AND(E162="Sent",H162&lt;&gt;"",I162&lt;&gt;"",H162&gt;I162),"Follow-up is after it expires",""))))))))</f>
        <v/>
      </c>
    </row>
    <row r="163" customFormat="false" ht="15" hidden="false" customHeight="false" outlineLevel="0" collapsed="false">
      <c r="A163" s="9"/>
      <c r="B163" s="9"/>
      <c r="C163" s="9"/>
      <c r="D163" s="10"/>
      <c r="E163" s="9"/>
      <c r="F163" s="11" t="str">
        <f aca="true">IF(OR(A163="",E163=""),"",IF(E163="Won","Won",IF(E163="Lost","Lost",IF(E163="Draft","Send it",IF(I163="","Add the date sent",IF(I163&lt;TODAY(),"Expired - chase or close",IF(AND(H163&lt;&gt;"",H163&lt;TODAY()),"Follow-up overdue",IF(H163=TODAY(),"Follow up today",IF(I163-TODAY()&lt;=Settings!$B$4,"Expiring soon",IF(H163="",IF(TODAY()-G163&gt;=Settings!$B$5,"Chase - no follow-up set","Waiting"),"Waiting"))))))))))</f>
        <v/>
      </c>
      <c r="G163" s="12"/>
      <c r="H163" s="12"/>
      <c r="I163" s="13" t="str">
        <f aca="false">IF(G163="","",G163+IF(J163="",Settings!$B$3,J163))</f>
        <v/>
      </c>
      <c r="J163" s="14"/>
      <c r="K163" s="15" t="str">
        <f aca="true">IF(G163="","",IF(L163&lt;&gt;"",L163,TODAY())-G163)</f>
        <v/>
      </c>
      <c r="L163" s="12"/>
      <c r="M163" s="10"/>
      <c r="N163" s="9"/>
      <c r="O163" s="9"/>
      <c r="P163" s="9"/>
      <c r="Q163" s="11" t="str">
        <f aca="false">IF(AND(A163="",B163="",D163="",E163=""),"",IF(D163="","Add the quote value",IF(E163="","Pick a status",IF(AND(E163&lt;&gt;"Draft",G163=""),"Add the date sent",IF(AND(OR(E163="Won",E163="Lost"),L163=""),"Add the date decided",IF(AND(E163="Lost",N163=""),"Add why it was lost",IF(AND(L163&lt;&gt;"",G163&lt;&gt;"",L163&lt;G163),"Decided before it was sent?",IF(AND(E163="Sent",H163&lt;&gt;"",I163&lt;&gt;"",H163&gt;I163),"Follow-up is after it expires",""))))))))</f>
        <v/>
      </c>
    </row>
    <row r="164" customFormat="false" ht="15" hidden="false" customHeight="false" outlineLevel="0" collapsed="false">
      <c r="A164" s="9"/>
      <c r="B164" s="9"/>
      <c r="C164" s="9"/>
      <c r="D164" s="10"/>
      <c r="E164" s="9"/>
      <c r="F164" s="11" t="str">
        <f aca="true">IF(OR(A164="",E164=""),"",IF(E164="Won","Won",IF(E164="Lost","Lost",IF(E164="Draft","Send it",IF(I164="","Add the date sent",IF(I164&lt;TODAY(),"Expired - chase or close",IF(AND(H164&lt;&gt;"",H164&lt;TODAY()),"Follow-up overdue",IF(H164=TODAY(),"Follow up today",IF(I164-TODAY()&lt;=Settings!$B$4,"Expiring soon",IF(H164="",IF(TODAY()-G164&gt;=Settings!$B$5,"Chase - no follow-up set","Waiting"),"Waiting"))))))))))</f>
        <v/>
      </c>
      <c r="G164" s="12"/>
      <c r="H164" s="12"/>
      <c r="I164" s="13" t="str">
        <f aca="false">IF(G164="","",G164+IF(J164="",Settings!$B$3,J164))</f>
        <v/>
      </c>
      <c r="J164" s="14"/>
      <c r="K164" s="15" t="str">
        <f aca="true">IF(G164="","",IF(L164&lt;&gt;"",L164,TODAY())-G164)</f>
        <v/>
      </c>
      <c r="L164" s="12"/>
      <c r="M164" s="10"/>
      <c r="N164" s="9"/>
      <c r="O164" s="9"/>
      <c r="P164" s="9"/>
      <c r="Q164" s="11" t="str">
        <f aca="false">IF(AND(A164="",B164="",D164="",E164=""),"",IF(D164="","Add the quote value",IF(E164="","Pick a status",IF(AND(E164&lt;&gt;"Draft",G164=""),"Add the date sent",IF(AND(OR(E164="Won",E164="Lost"),L164=""),"Add the date decided",IF(AND(E164="Lost",N164=""),"Add why it was lost",IF(AND(L164&lt;&gt;"",G164&lt;&gt;"",L164&lt;G164),"Decided before it was sent?",IF(AND(E164="Sent",H164&lt;&gt;"",I164&lt;&gt;"",H164&gt;I164),"Follow-up is after it expires",""))))))))</f>
        <v/>
      </c>
    </row>
    <row r="165" customFormat="false" ht="15" hidden="false" customHeight="false" outlineLevel="0" collapsed="false">
      <c r="A165" s="9"/>
      <c r="B165" s="9"/>
      <c r="C165" s="9"/>
      <c r="D165" s="10"/>
      <c r="E165" s="9"/>
      <c r="F165" s="11" t="str">
        <f aca="true">IF(OR(A165="",E165=""),"",IF(E165="Won","Won",IF(E165="Lost","Lost",IF(E165="Draft","Send it",IF(I165="","Add the date sent",IF(I165&lt;TODAY(),"Expired - chase or close",IF(AND(H165&lt;&gt;"",H165&lt;TODAY()),"Follow-up overdue",IF(H165=TODAY(),"Follow up today",IF(I165-TODAY()&lt;=Settings!$B$4,"Expiring soon",IF(H165="",IF(TODAY()-G165&gt;=Settings!$B$5,"Chase - no follow-up set","Waiting"),"Waiting"))))))))))</f>
        <v/>
      </c>
      <c r="G165" s="12"/>
      <c r="H165" s="12"/>
      <c r="I165" s="13" t="str">
        <f aca="false">IF(G165="","",G165+IF(J165="",Settings!$B$3,J165))</f>
        <v/>
      </c>
      <c r="J165" s="14"/>
      <c r="K165" s="15" t="str">
        <f aca="true">IF(G165="","",IF(L165&lt;&gt;"",L165,TODAY())-G165)</f>
        <v/>
      </c>
      <c r="L165" s="12"/>
      <c r="M165" s="10"/>
      <c r="N165" s="9"/>
      <c r="O165" s="9"/>
      <c r="P165" s="9"/>
      <c r="Q165" s="11" t="str">
        <f aca="false">IF(AND(A165="",B165="",D165="",E165=""),"",IF(D165="","Add the quote value",IF(E165="","Pick a status",IF(AND(E165&lt;&gt;"Draft",G165=""),"Add the date sent",IF(AND(OR(E165="Won",E165="Lost"),L165=""),"Add the date decided",IF(AND(E165="Lost",N165=""),"Add why it was lost",IF(AND(L165&lt;&gt;"",G165&lt;&gt;"",L165&lt;G165),"Decided before it was sent?",IF(AND(E165="Sent",H165&lt;&gt;"",I165&lt;&gt;"",H165&gt;I165),"Follow-up is after it expires",""))))))))</f>
        <v/>
      </c>
    </row>
    <row r="166" customFormat="false" ht="15" hidden="false" customHeight="false" outlineLevel="0" collapsed="false">
      <c r="A166" s="9"/>
      <c r="B166" s="9"/>
      <c r="C166" s="9"/>
      <c r="D166" s="10"/>
      <c r="E166" s="9"/>
      <c r="F166" s="11" t="str">
        <f aca="true">IF(OR(A166="",E166=""),"",IF(E166="Won","Won",IF(E166="Lost","Lost",IF(E166="Draft","Send it",IF(I166="","Add the date sent",IF(I166&lt;TODAY(),"Expired - chase or close",IF(AND(H166&lt;&gt;"",H166&lt;TODAY()),"Follow-up overdue",IF(H166=TODAY(),"Follow up today",IF(I166-TODAY()&lt;=Settings!$B$4,"Expiring soon",IF(H166="",IF(TODAY()-G166&gt;=Settings!$B$5,"Chase - no follow-up set","Waiting"),"Waiting"))))))))))</f>
        <v/>
      </c>
      <c r="G166" s="12"/>
      <c r="H166" s="12"/>
      <c r="I166" s="13" t="str">
        <f aca="false">IF(G166="","",G166+IF(J166="",Settings!$B$3,J166))</f>
        <v/>
      </c>
      <c r="J166" s="14"/>
      <c r="K166" s="15" t="str">
        <f aca="true">IF(G166="","",IF(L166&lt;&gt;"",L166,TODAY())-G166)</f>
        <v/>
      </c>
      <c r="L166" s="12"/>
      <c r="M166" s="10"/>
      <c r="N166" s="9"/>
      <c r="O166" s="9"/>
      <c r="P166" s="9"/>
      <c r="Q166" s="11" t="str">
        <f aca="false">IF(AND(A166="",B166="",D166="",E166=""),"",IF(D166="","Add the quote value",IF(E166="","Pick a status",IF(AND(E166&lt;&gt;"Draft",G166=""),"Add the date sent",IF(AND(OR(E166="Won",E166="Lost"),L166=""),"Add the date decided",IF(AND(E166="Lost",N166=""),"Add why it was lost",IF(AND(L166&lt;&gt;"",G166&lt;&gt;"",L166&lt;G166),"Decided before it was sent?",IF(AND(E166="Sent",H166&lt;&gt;"",I166&lt;&gt;"",H166&gt;I166),"Follow-up is after it expires",""))))))))</f>
        <v/>
      </c>
    </row>
    <row r="167" customFormat="false" ht="15" hidden="false" customHeight="false" outlineLevel="0" collapsed="false">
      <c r="A167" s="9"/>
      <c r="B167" s="9"/>
      <c r="C167" s="9"/>
      <c r="D167" s="10"/>
      <c r="E167" s="9"/>
      <c r="F167" s="11" t="str">
        <f aca="true">IF(OR(A167="",E167=""),"",IF(E167="Won","Won",IF(E167="Lost","Lost",IF(E167="Draft","Send it",IF(I167="","Add the date sent",IF(I167&lt;TODAY(),"Expired - chase or close",IF(AND(H167&lt;&gt;"",H167&lt;TODAY()),"Follow-up overdue",IF(H167=TODAY(),"Follow up today",IF(I167-TODAY()&lt;=Settings!$B$4,"Expiring soon",IF(H167="",IF(TODAY()-G167&gt;=Settings!$B$5,"Chase - no follow-up set","Waiting"),"Waiting"))))))))))</f>
        <v/>
      </c>
      <c r="G167" s="12"/>
      <c r="H167" s="12"/>
      <c r="I167" s="13" t="str">
        <f aca="false">IF(G167="","",G167+IF(J167="",Settings!$B$3,J167))</f>
        <v/>
      </c>
      <c r="J167" s="14"/>
      <c r="K167" s="15" t="str">
        <f aca="true">IF(G167="","",IF(L167&lt;&gt;"",L167,TODAY())-G167)</f>
        <v/>
      </c>
      <c r="L167" s="12"/>
      <c r="M167" s="10"/>
      <c r="N167" s="9"/>
      <c r="O167" s="9"/>
      <c r="P167" s="9"/>
      <c r="Q167" s="11" t="str">
        <f aca="false">IF(AND(A167="",B167="",D167="",E167=""),"",IF(D167="","Add the quote value",IF(E167="","Pick a status",IF(AND(E167&lt;&gt;"Draft",G167=""),"Add the date sent",IF(AND(OR(E167="Won",E167="Lost"),L167=""),"Add the date decided",IF(AND(E167="Lost",N167=""),"Add why it was lost",IF(AND(L167&lt;&gt;"",G167&lt;&gt;"",L167&lt;G167),"Decided before it was sent?",IF(AND(E167="Sent",H167&lt;&gt;"",I167&lt;&gt;"",H167&gt;I167),"Follow-up is after it expires",""))))))))</f>
        <v/>
      </c>
    </row>
    <row r="168" customFormat="false" ht="15" hidden="false" customHeight="false" outlineLevel="0" collapsed="false">
      <c r="A168" s="9"/>
      <c r="B168" s="9"/>
      <c r="C168" s="9"/>
      <c r="D168" s="10"/>
      <c r="E168" s="9"/>
      <c r="F168" s="11" t="str">
        <f aca="true">IF(OR(A168="",E168=""),"",IF(E168="Won","Won",IF(E168="Lost","Lost",IF(E168="Draft","Send it",IF(I168="","Add the date sent",IF(I168&lt;TODAY(),"Expired - chase or close",IF(AND(H168&lt;&gt;"",H168&lt;TODAY()),"Follow-up overdue",IF(H168=TODAY(),"Follow up today",IF(I168-TODAY()&lt;=Settings!$B$4,"Expiring soon",IF(H168="",IF(TODAY()-G168&gt;=Settings!$B$5,"Chase - no follow-up set","Waiting"),"Waiting"))))))))))</f>
        <v/>
      </c>
      <c r="G168" s="12"/>
      <c r="H168" s="12"/>
      <c r="I168" s="13" t="str">
        <f aca="false">IF(G168="","",G168+IF(J168="",Settings!$B$3,J168))</f>
        <v/>
      </c>
      <c r="J168" s="14"/>
      <c r="K168" s="15" t="str">
        <f aca="true">IF(G168="","",IF(L168&lt;&gt;"",L168,TODAY())-G168)</f>
        <v/>
      </c>
      <c r="L168" s="12"/>
      <c r="M168" s="10"/>
      <c r="N168" s="9"/>
      <c r="O168" s="9"/>
      <c r="P168" s="9"/>
      <c r="Q168" s="11" t="str">
        <f aca="false">IF(AND(A168="",B168="",D168="",E168=""),"",IF(D168="","Add the quote value",IF(E168="","Pick a status",IF(AND(E168&lt;&gt;"Draft",G168=""),"Add the date sent",IF(AND(OR(E168="Won",E168="Lost"),L168=""),"Add the date decided",IF(AND(E168="Lost",N168=""),"Add why it was lost",IF(AND(L168&lt;&gt;"",G168&lt;&gt;"",L168&lt;G168),"Decided before it was sent?",IF(AND(E168="Sent",H168&lt;&gt;"",I168&lt;&gt;"",H168&gt;I168),"Follow-up is after it expires",""))))))))</f>
        <v/>
      </c>
    </row>
    <row r="169" customFormat="false" ht="15" hidden="false" customHeight="false" outlineLevel="0" collapsed="false">
      <c r="A169" s="9"/>
      <c r="B169" s="9"/>
      <c r="C169" s="9"/>
      <c r="D169" s="10"/>
      <c r="E169" s="9"/>
      <c r="F169" s="11" t="str">
        <f aca="true">IF(OR(A169="",E169=""),"",IF(E169="Won","Won",IF(E169="Lost","Lost",IF(E169="Draft","Send it",IF(I169="","Add the date sent",IF(I169&lt;TODAY(),"Expired - chase or close",IF(AND(H169&lt;&gt;"",H169&lt;TODAY()),"Follow-up overdue",IF(H169=TODAY(),"Follow up today",IF(I169-TODAY()&lt;=Settings!$B$4,"Expiring soon",IF(H169="",IF(TODAY()-G169&gt;=Settings!$B$5,"Chase - no follow-up set","Waiting"),"Waiting"))))))))))</f>
        <v/>
      </c>
      <c r="G169" s="12"/>
      <c r="H169" s="12"/>
      <c r="I169" s="13" t="str">
        <f aca="false">IF(G169="","",G169+IF(J169="",Settings!$B$3,J169))</f>
        <v/>
      </c>
      <c r="J169" s="14"/>
      <c r="K169" s="15" t="str">
        <f aca="true">IF(G169="","",IF(L169&lt;&gt;"",L169,TODAY())-G169)</f>
        <v/>
      </c>
      <c r="L169" s="12"/>
      <c r="M169" s="10"/>
      <c r="N169" s="9"/>
      <c r="O169" s="9"/>
      <c r="P169" s="9"/>
      <c r="Q169" s="11" t="str">
        <f aca="false">IF(AND(A169="",B169="",D169="",E169=""),"",IF(D169="","Add the quote value",IF(E169="","Pick a status",IF(AND(E169&lt;&gt;"Draft",G169=""),"Add the date sent",IF(AND(OR(E169="Won",E169="Lost"),L169=""),"Add the date decided",IF(AND(E169="Lost",N169=""),"Add why it was lost",IF(AND(L169&lt;&gt;"",G169&lt;&gt;"",L169&lt;G169),"Decided before it was sent?",IF(AND(E169="Sent",H169&lt;&gt;"",I169&lt;&gt;"",H169&gt;I169),"Follow-up is after it expires",""))))))))</f>
        <v/>
      </c>
    </row>
    <row r="170" customFormat="false" ht="15" hidden="false" customHeight="false" outlineLevel="0" collapsed="false">
      <c r="A170" s="9"/>
      <c r="B170" s="9"/>
      <c r="C170" s="9"/>
      <c r="D170" s="10"/>
      <c r="E170" s="9"/>
      <c r="F170" s="11" t="str">
        <f aca="true">IF(OR(A170="",E170=""),"",IF(E170="Won","Won",IF(E170="Lost","Lost",IF(E170="Draft","Send it",IF(I170="","Add the date sent",IF(I170&lt;TODAY(),"Expired - chase or close",IF(AND(H170&lt;&gt;"",H170&lt;TODAY()),"Follow-up overdue",IF(H170=TODAY(),"Follow up today",IF(I170-TODAY()&lt;=Settings!$B$4,"Expiring soon",IF(H170="",IF(TODAY()-G170&gt;=Settings!$B$5,"Chase - no follow-up set","Waiting"),"Waiting"))))))))))</f>
        <v/>
      </c>
      <c r="G170" s="12"/>
      <c r="H170" s="12"/>
      <c r="I170" s="13" t="str">
        <f aca="false">IF(G170="","",G170+IF(J170="",Settings!$B$3,J170))</f>
        <v/>
      </c>
      <c r="J170" s="14"/>
      <c r="K170" s="15" t="str">
        <f aca="true">IF(G170="","",IF(L170&lt;&gt;"",L170,TODAY())-G170)</f>
        <v/>
      </c>
      <c r="L170" s="12"/>
      <c r="M170" s="10"/>
      <c r="N170" s="9"/>
      <c r="O170" s="9"/>
      <c r="P170" s="9"/>
      <c r="Q170" s="11" t="str">
        <f aca="false">IF(AND(A170="",B170="",D170="",E170=""),"",IF(D170="","Add the quote value",IF(E170="","Pick a status",IF(AND(E170&lt;&gt;"Draft",G170=""),"Add the date sent",IF(AND(OR(E170="Won",E170="Lost"),L170=""),"Add the date decided",IF(AND(E170="Lost",N170=""),"Add why it was lost",IF(AND(L170&lt;&gt;"",G170&lt;&gt;"",L170&lt;G170),"Decided before it was sent?",IF(AND(E170="Sent",H170&lt;&gt;"",I170&lt;&gt;"",H170&gt;I170),"Follow-up is after it expires",""))))))))</f>
        <v/>
      </c>
    </row>
    <row r="171" customFormat="false" ht="15" hidden="false" customHeight="false" outlineLevel="0" collapsed="false">
      <c r="A171" s="9"/>
      <c r="B171" s="9"/>
      <c r="C171" s="9"/>
      <c r="D171" s="10"/>
      <c r="E171" s="9"/>
      <c r="F171" s="11" t="str">
        <f aca="true">IF(OR(A171="",E171=""),"",IF(E171="Won","Won",IF(E171="Lost","Lost",IF(E171="Draft","Send it",IF(I171="","Add the date sent",IF(I171&lt;TODAY(),"Expired - chase or close",IF(AND(H171&lt;&gt;"",H171&lt;TODAY()),"Follow-up overdue",IF(H171=TODAY(),"Follow up today",IF(I171-TODAY()&lt;=Settings!$B$4,"Expiring soon",IF(H171="",IF(TODAY()-G171&gt;=Settings!$B$5,"Chase - no follow-up set","Waiting"),"Waiting"))))))))))</f>
        <v/>
      </c>
      <c r="G171" s="12"/>
      <c r="H171" s="12"/>
      <c r="I171" s="13" t="str">
        <f aca="false">IF(G171="","",G171+IF(J171="",Settings!$B$3,J171))</f>
        <v/>
      </c>
      <c r="J171" s="14"/>
      <c r="K171" s="15" t="str">
        <f aca="true">IF(G171="","",IF(L171&lt;&gt;"",L171,TODAY())-G171)</f>
        <v/>
      </c>
      <c r="L171" s="12"/>
      <c r="M171" s="10"/>
      <c r="N171" s="9"/>
      <c r="O171" s="9"/>
      <c r="P171" s="9"/>
      <c r="Q171" s="11" t="str">
        <f aca="false">IF(AND(A171="",B171="",D171="",E171=""),"",IF(D171="","Add the quote value",IF(E171="","Pick a status",IF(AND(E171&lt;&gt;"Draft",G171=""),"Add the date sent",IF(AND(OR(E171="Won",E171="Lost"),L171=""),"Add the date decided",IF(AND(E171="Lost",N171=""),"Add why it was lost",IF(AND(L171&lt;&gt;"",G171&lt;&gt;"",L171&lt;G171),"Decided before it was sent?",IF(AND(E171="Sent",H171&lt;&gt;"",I171&lt;&gt;"",H171&gt;I171),"Follow-up is after it expires",""))))))))</f>
        <v/>
      </c>
    </row>
    <row r="172" customFormat="false" ht="15" hidden="false" customHeight="false" outlineLevel="0" collapsed="false">
      <c r="A172" s="9"/>
      <c r="B172" s="9"/>
      <c r="C172" s="9"/>
      <c r="D172" s="10"/>
      <c r="E172" s="9"/>
      <c r="F172" s="11" t="str">
        <f aca="true">IF(OR(A172="",E172=""),"",IF(E172="Won","Won",IF(E172="Lost","Lost",IF(E172="Draft","Send it",IF(I172="","Add the date sent",IF(I172&lt;TODAY(),"Expired - chase or close",IF(AND(H172&lt;&gt;"",H172&lt;TODAY()),"Follow-up overdue",IF(H172=TODAY(),"Follow up today",IF(I172-TODAY()&lt;=Settings!$B$4,"Expiring soon",IF(H172="",IF(TODAY()-G172&gt;=Settings!$B$5,"Chase - no follow-up set","Waiting"),"Waiting"))))))))))</f>
        <v/>
      </c>
      <c r="G172" s="12"/>
      <c r="H172" s="12"/>
      <c r="I172" s="13" t="str">
        <f aca="false">IF(G172="","",G172+IF(J172="",Settings!$B$3,J172))</f>
        <v/>
      </c>
      <c r="J172" s="14"/>
      <c r="K172" s="15" t="str">
        <f aca="true">IF(G172="","",IF(L172&lt;&gt;"",L172,TODAY())-G172)</f>
        <v/>
      </c>
      <c r="L172" s="12"/>
      <c r="M172" s="10"/>
      <c r="N172" s="9"/>
      <c r="O172" s="9"/>
      <c r="P172" s="9"/>
      <c r="Q172" s="11" t="str">
        <f aca="false">IF(AND(A172="",B172="",D172="",E172=""),"",IF(D172="","Add the quote value",IF(E172="","Pick a status",IF(AND(E172&lt;&gt;"Draft",G172=""),"Add the date sent",IF(AND(OR(E172="Won",E172="Lost"),L172=""),"Add the date decided",IF(AND(E172="Lost",N172=""),"Add why it was lost",IF(AND(L172&lt;&gt;"",G172&lt;&gt;"",L172&lt;G172),"Decided before it was sent?",IF(AND(E172="Sent",H172&lt;&gt;"",I172&lt;&gt;"",H172&gt;I172),"Follow-up is after it expires",""))))))))</f>
        <v/>
      </c>
    </row>
    <row r="173" customFormat="false" ht="15" hidden="false" customHeight="false" outlineLevel="0" collapsed="false">
      <c r="A173" s="9"/>
      <c r="B173" s="9"/>
      <c r="C173" s="9"/>
      <c r="D173" s="10"/>
      <c r="E173" s="9"/>
      <c r="F173" s="11" t="str">
        <f aca="true">IF(OR(A173="",E173=""),"",IF(E173="Won","Won",IF(E173="Lost","Lost",IF(E173="Draft","Send it",IF(I173="","Add the date sent",IF(I173&lt;TODAY(),"Expired - chase or close",IF(AND(H173&lt;&gt;"",H173&lt;TODAY()),"Follow-up overdue",IF(H173=TODAY(),"Follow up today",IF(I173-TODAY()&lt;=Settings!$B$4,"Expiring soon",IF(H173="",IF(TODAY()-G173&gt;=Settings!$B$5,"Chase - no follow-up set","Waiting"),"Waiting"))))))))))</f>
        <v/>
      </c>
      <c r="G173" s="12"/>
      <c r="H173" s="12"/>
      <c r="I173" s="13" t="str">
        <f aca="false">IF(G173="","",G173+IF(J173="",Settings!$B$3,J173))</f>
        <v/>
      </c>
      <c r="J173" s="14"/>
      <c r="K173" s="15" t="str">
        <f aca="true">IF(G173="","",IF(L173&lt;&gt;"",L173,TODAY())-G173)</f>
        <v/>
      </c>
      <c r="L173" s="12"/>
      <c r="M173" s="10"/>
      <c r="N173" s="9"/>
      <c r="O173" s="9"/>
      <c r="P173" s="9"/>
      <c r="Q173" s="11" t="str">
        <f aca="false">IF(AND(A173="",B173="",D173="",E173=""),"",IF(D173="","Add the quote value",IF(E173="","Pick a status",IF(AND(E173&lt;&gt;"Draft",G173=""),"Add the date sent",IF(AND(OR(E173="Won",E173="Lost"),L173=""),"Add the date decided",IF(AND(E173="Lost",N173=""),"Add why it was lost",IF(AND(L173&lt;&gt;"",G173&lt;&gt;"",L173&lt;G173),"Decided before it was sent?",IF(AND(E173="Sent",H173&lt;&gt;"",I173&lt;&gt;"",H173&gt;I173),"Follow-up is after it expires",""))))))))</f>
        <v/>
      </c>
    </row>
    <row r="174" customFormat="false" ht="15" hidden="false" customHeight="false" outlineLevel="0" collapsed="false">
      <c r="A174" s="9"/>
      <c r="B174" s="9"/>
      <c r="C174" s="9"/>
      <c r="D174" s="10"/>
      <c r="E174" s="9"/>
      <c r="F174" s="11" t="str">
        <f aca="true">IF(OR(A174="",E174=""),"",IF(E174="Won","Won",IF(E174="Lost","Lost",IF(E174="Draft","Send it",IF(I174="","Add the date sent",IF(I174&lt;TODAY(),"Expired - chase or close",IF(AND(H174&lt;&gt;"",H174&lt;TODAY()),"Follow-up overdue",IF(H174=TODAY(),"Follow up today",IF(I174-TODAY()&lt;=Settings!$B$4,"Expiring soon",IF(H174="",IF(TODAY()-G174&gt;=Settings!$B$5,"Chase - no follow-up set","Waiting"),"Waiting"))))))))))</f>
        <v/>
      </c>
      <c r="G174" s="12"/>
      <c r="H174" s="12"/>
      <c r="I174" s="13" t="str">
        <f aca="false">IF(G174="","",G174+IF(J174="",Settings!$B$3,J174))</f>
        <v/>
      </c>
      <c r="J174" s="14"/>
      <c r="K174" s="15" t="str">
        <f aca="true">IF(G174="","",IF(L174&lt;&gt;"",L174,TODAY())-G174)</f>
        <v/>
      </c>
      <c r="L174" s="12"/>
      <c r="M174" s="10"/>
      <c r="N174" s="9"/>
      <c r="O174" s="9"/>
      <c r="P174" s="9"/>
      <c r="Q174" s="11" t="str">
        <f aca="false">IF(AND(A174="",B174="",D174="",E174=""),"",IF(D174="","Add the quote value",IF(E174="","Pick a status",IF(AND(E174&lt;&gt;"Draft",G174=""),"Add the date sent",IF(AND(OR(E174="Won",E174="Lost"),L174=""),"Add the date decided",IF(AND(E174="Lost",N174=""),"Add why it was lost",IF(AND(L174&lt;&gt;"",G174&lt;&gt;"",L174&lt;G174),"Decided before it was sent?",IF(AND(E174="Sent",H174&lt;&gt;"",I174&lt;&gt;"",H174&gt;I174),"Follow-up is after it expires",""))))))))</f>
        <v/>
      </c>
    </row>
    <row r="175" customFormat="false" ht="15" hidden="false" customHeight="false" outlineLevel="0" collapsed="false">
      <c r="A175" s="9"/>
      <c r="B175" s="9"/>
      <c r="C175" s="9"/>
      <c r="D175" s="10"/>
      <c r="E175" s="9"/>
      <c r="F175" s="11" t="str">
        <f aca="true">IF(OR(A175="",E175=""),"",IF(E175="Won","Won",IF(E175="Lost","Lost",IF(E175="Draft","Send it",IF(I175="","Add the date sent",IF(I175&lt;TODAY(),"Expired - chase or close",IF(AND(H175&lt;&gt;"",H175&lt;TODAY()),"Follow-up overdue",IF(H175=TODAY(),"Follow up today",IF(I175-TODAY()&lt;=Settings!$B$4,"Expiring soon",IF(H175="",IF(TODAY()-G175&gt;=Settings!$B$5,"Chase - no follow-up set","Waiting"),"Waiting"))))))))))</f>
        <v/>
      </c>
      <c r="G175" s="12"/>
      <c r="H175" s="12"/>
      <c r="I175" s="13" t="str">
        <f aca="false">IF(G175="","",G175+IF(J175="",Settings!$B$3,J175))</f>
        <v/>
      </c>
      <c r="J175" s="14"/>
      <c r="K175" s="15" t="str">
        <f aca="true">IF(G175="","",IF(L175&lt;&gt;"",L175,TODAY())-G175)</f>
        <v/>
      </c>
      <c r="L175" s="12"/>
      <c r="M175" s="10"/>
      <c r="N175" s="9"/>
      <c r="O175" s="9"/>
      <c r="P175" s="9"/>
      <c r="Q175" s="11" t="str">
        <f aca="false">IF(AND(A175="",B175="",D175="",E175=""),"",IF(D175="","Add the quote value",IF(E175="","Pick a status",IF(AND(E175&lt;&gt;"Draft",G175=""),"Add the date sent",IF(AND(OR(E175="Won",E175="Lost"),L175=""),"Add the date decided",IF(AND(E175="Lost",N175=""),"Add why it was lost",IF(AND(L175&lt;&gt;"",G175&lt;&gt;"",L175&lt;G175),"Decided before it was sent?",IF(AND(E175="Sent",H175&lt;&gt;"",I175&lt;&gt;"",H175&gt;I175),"Follow-up is after it expires",""))))))))</f>
        <v/>
      </c>
    </row>
    <row r="176" customFormat="false" ht="15" hidden="false" customHeight="false" outlineLevel="0" collapsed="false">
      <c r="A176" s="9"/>
      <c r="B176" s="9"/>
      <c r="C176" s="9"/>
      <c r="D176" s="10"/>
      <c r="E176" s="9"/>
      <c r="F176" s="11" t="str">
        <f aca="true">IF(OR(A176="",E176=""),"",IF(E176="Won","Won",IF(E176="Lost","Lost",IF(E176="Draft","Send it",IF(I176="","Add the date sent",IF(I176&lt;TODAY(),"Expired - chase or close",IF(AND(H176&lt;&gt;"",H176&lt;TODAY()),"Follow-up overdue",IF(H176=TODAY(),"Follow up today",IF(I176-TODAY()&lt;=Settings!$B$4,"Expiring soon",IF(H176="",IF(TODAY()-G176&gt;=Settings!$B$5,"Chase - no follow-up set","Waiting"),"Waiting"))))))))))</f>
        <v/>
      </c>
      <c r="G176" s="12"/>
      <c r="H176" s="12"/>
      <c r="I176" s="13" t="str">
        <f aca="false">IF(G176="","",G176+IF(J176="",Settings!$B$3,J176))</f>
        <v/>
      </c>
      <c r="J176" s="14"/>
      <c r="K176" s="15" t="str">
        <f aca="true">IF(G176="","",IF(L176&lt;&gt;"",L176,TODAY())-G176)</f>
        <v/>
      </c>
      <c r="L176" s="12"/>
      <c r="M176" s="10"/>
      <c r="N176" s="9"/>
      <c r="O176" s="9"/>
      <c r="P176" s="9"/>
      <c r="Q176" s="11" t="str">
        <f aca="false">IF(AND(A176="",B176="",D176="",E176=""),"",IF(D176="","Add the quote value",IF(E176="","Pick a status",IF(AND(E176&lt;&gt;"Draft",G176=""),"Add the date sent",IF(AND(OR(E176="Won",E176="Lost"),L176=""),"Add the date decided",IF(AND(E176="Lost",N176=""),"Add why it was lost",IF(AND(L176&lt;&gt;"",G176&lt;&gt;"",L176&lt;G176),"Decided before it was sent?",IF(AND(E176="Sent",H176&lt;&gt;"",I176&lt;&gt;"",H176&gt;I176),"Follow-up is after it expires",""))))))))</f>
        <v/>
      </c>
    </row>
    <row r="177" customFormat="false" ht="15" hidden="false" customHeight="false" outlineLevel="0" collapsed="false">
      <c r="A177" s="9"/>
      <c r="B177" s="9"/>
      <c r="C177" s="9"/>
      <c r="D177" s="10"/>
      <c r="E177" s="9"/>
      <c r="F177" s="11" t="str">
        <f aca="true">IF(OR(A177="",E177=""),"",IF(E177="Won","Won",IF(E177="Lost","Lost",IF(E177="Draft","Send it",IF(I177="","Add the date sent",IF(I177&lt;TODAY(),"Expired - chase or close",IF(AND(H177&lt;&gt;"",H177&lt;TODAY()),"Follow-up overdue",IF(H177=TODAY(),"Follow up today",IF(I177-TODAY()&lt;=Settings!$B$4,"Expiring soon",IF(H177="",IF(TODAY()-G177&gt;=Settings!$B$5,"Chase - no follow-up set","Waiting"),"Waiting"))))))))))</f>
        <v/>
      </c>
      <c r="G177" s="12"/>
      <c r="H177" s="12"/>
      <c r="I177" s="13" t="str">
        <f aca="false">IF(G177="","",G177+IF(J177="",Settings!$B$3,J177))</f>
        <v/>
      </c>
      <c r="J177" s="14"/>
      <c r="K177" s="15" t="str">
        <f aca="true">IF(G177="","",IF(L177&lt;&gt;"",L177,TODAY())-G177)</f>
        <v/>
      </c>
      <c r="L177" s="12"/>
      <c r="M177" s="10"/>
      <c r="N177" s="9"/>
      <c r="O177" s="9"/>
      <c r="P177" s="9"/>
      <c r="Q177" s="11" t="str">
        <f aca="false">IF(AND(A177="",B177="",D177="",E177=""),"",IF(D177="","Add the quote value",IF(E177="","Pick a status",IF(AND(E177&lt;&gt;"Draft",G177=""),"Add the date sent",IF(AND(OR(E177="Won",E177="Lost"),L177=""),"Add the date decided",IF(AND(E177="Lost",N177=""),"Add why it was lost",IF(AND(L177&lt;&gt;"",G177&lt;&gt;"",L177&lt;G177),"Decided before it was sent?",IF(AND(E177="Sent",H177&lt;&gt;"",I177&lt;&gt;"",H177&gt;I177),"Follow-up is after it expires",""))))))))</f>
        <v/>
      </c>
    </row>
    <row r="178" customFormat="false" ht="15" hidden="false" customHeight="false" outlineLevel="0" collapsed="false">
      <c r="A178" s="9"/>
      <c r="B178" s="9"/>
      <c r="C178" s="9"/>
      <c r="D178" s="10"/>
      <c r="E178" s="9"/>
      <c r="F178" s="11" t="str">
        <f aca="true">IF(OR(A178="",E178=""),"",IF(E178="Won","Won",IF(E178="Lost","Lost",IF(E178="Draft","Send it",IF(I178="","Add the date sent",IF(I178&lt;TODAY(),"Expired - chase or close",IF(AND(H178&lt;&gt;"",H178&lt;TODAY()),"Follow-up overdue",IF(H178=TODAY(),"Follow up today",IF(I178-TODAY()&lt;=Settings!$B$4,"Expiring soon",IF(H178="",IF(TODAY()-G178&gt;=Settings!$B$5,"Chase - no follow-up set","Waiting"),"Waiting"))))))))))</f>
        <v/>
      </c>
      <c r="G178" s="12"/>
      <c r="H178" s="12"/>
      <c r="I178" s="13" t="str">
        <f aca="false">IF(G178="","",G178+IF(J178="",Settings!$B$3,J178))</f>
        <v/>
      </c>
      <c r="J178" s="14"/>
      <c r="K178" s="15" t="str">
        <f aca="true">IF(G178="","",IF(L178&lt;&gt;"",L178,TODAY())-G178)</f>
        <v/>
      </c>
      <c r="L178" s="12"/>
      <c r="M178" s="10"/>
      <c r="N178" s="9"/>
      <c r="O178" s="9"/>
      <c r="P178" s="9"/>
      <c r="Q178" s="11" t="str">
        <f aca="false">IF(AND(A178="",B178="",D178="",E178=""),"",IF(D178="","Add the quote value",IF(E178="","Pick a status",IF(AND(E178&lt;&gt;"Draft",G178=""),"Add the date sent",IF(AND(OR(E178="Won",E178="Lost"),L178=""),"Add the date decided",IF(AND(E178="Lost",N178=""),"Add why it was lost",IF(AND(L178&lt;&gt;"",G178&lt;&gt;"",L178&lt;G178),"Decided before it was sent?",IF(AND(E178="Sent",H178&lt;&gt;"",I178&lt;&gt;"",H178&gt;I178),"Follow-up is after it expires",""))))))))</f>
        <v/>
      </c>
    </row>
    <row r="179" customFormat="false" ht="15" hidden="false" customHeight="false" outlineLevel="0" collapsed="false">
      <c r="A179" s="9"/>
      <c r="B179" s="9"/>
      <c r="C179" s="9"/>
      <c r="D179" s="10"/>
      <c r="E179" s="9"/>
      <c r="F179" s="11" t="str">
        <f aca="true">IF(OR(A179="",E179=""),"",IF(E179="Won","Won",IF(E179="Lost","Lost",IF(E179="Draft","Send it",IF(I179="","Add the date sent",IF(I179&lt;TODAY(),"Expired - chase or close",IF(AND(H179&lt;&gt;"",H179&lt;TODAY()),"Follow-up overdue",IF(H179=TODAY(),"Follow up today",IF(I179-TODAY()&lt;=Settings!$B$4,"Expiring soon",IF(H179="",IF(TODAY()-G179&gt;=Settings!$B$5,"Chase - no follow-up set","Waiting"),"Waiting"))))))))))</f>
        <v/>
      </c>
      <c r="G179" s="12"/>
      <c r="H179" s="12"/>
      <c r="I179" s="13" t="str">
        <f aca="false">IF(G179="","",G179+IF(J179="",Settings!$B$3,J179))</f>
        <v/>
      </c>
      <c r="J179" s="14"/>
      <c r="K179" s="15" t="str">
        <f aca="true">IF(G179="","",IF(L179&lt;&gt;"",L179,TODAY())-G179)</f>
        <v/>
      </c>
      <c r="L179" s="12"/>
      <c r="M179" s="10"/>
      <c r="N179" s="9"/>
      <c r="O179" s="9"/>
      <c r="P179" s="9"/>
      <c r="Q179" s="11" t="str">
        <f aca="false">IF(AND(A179="",B179="",D179="",E179=""),"",IF(D179="","Add the quote value",IF(E179="","Pick a status",IF(AND(E179&lt;&gt;"Draft",G179=""),"Add the date sent",IF(AND(OR(E179="Won",E179="Lost"),L179=""),"Add the date decided",IF(AND(E179="Lost",N179=""),"Add why it was lost",IF(AND(L179&lt;&gt;"",G179&lt;&gt;"",L179&lt;G179),"Decided before it was sent?",IF(AND(E179="Sent",H179&lt;&gt;"",I179&lt;&gt;"",H179&gt;I179),"Follow-up is after it expires",""))))))))</f>
        <v/>
      </c>
    </row>
    <row r="180" customFormat="false" ht="15" hidden="false" customHeight="false" outlineLevel="0" collapsed="false">
      <c r="A180" s="9"/>
      <c r="B180" s="9"/>
      <c r="C180" s="9"/>
      <c r="D180" s="10"/>
      <c r="E180" s="9"/>
      <c r="F180" s="11" t="str">
        <f aca="true">IF(OR(A180="",E180=""),"",IF(E180="Won","Won",IF(E180="Lost","Lost",IF(E180="Draft","Send it",IF(I180="","Add the date sent",IF(I180&lt;TODAY(),"Expired - chase or close",IF(AND(H180&lt;&gt;"",H180&lt;TODAY()),"Follow-up overdue",IF(H180=TODAY(),"Follow up today",IF(I180-TODAY()&lt;=Settings!$B$4,"Expiring soon",IF(H180="",IF(TODAY()-G180&gt;=Settings!$B$5,"Chase - no follow-up set","Waiting"),"Waiting"))))))))))</f>
        <v/>
      </c>
      <c r="G180" s="12"/>
      <c r="H180" s="12"/>
      <c r="I180" s="13" t="str">
        <f aca="false">IF(G180="","",G180+IF(J180="",Settings!$B$3,J180))</f>
        <v/>
      </c>
      <c r="J180" s="14"/>
      <c r="K180" s="15" t="str">
        <f aca="true">IF(G180="","",IF(L180&lt;&gt;"",L180,TODAY())-G180)</f>
        <v/>
      </c>
      <c r="L180" s="12"/>
      <c r="M180" s="10"/>
      <c r="N180" s="9"/>
      <c r="O180" s="9"/>
      <c r="P180" s="9"/>
      <c r="Q180" s="11" t="str">
        <f aca="false">IF(AND(A180="",B180="",D180="",E180=""),"",IF(D180="","Add the quote value",IF(E180="","Pick a status",IF(AND(E180&lt;&gt;"Draft",G180=""),"Add the date sent",IF(AND(OR(E180="Won",E180="Lost"),L180=""),"Add the date decided",IF(AND(E180="Lost",N180=""),"Add why it was lost",IF(AND(L180&lt;&gt;"",G180&lt;&gt;"",L180&lt;G180),"Decided before it was sent?",IF(AND(E180="Sent",H180&lt;&gt;"",I180&lt;&gt;"",H180&gt;I180),"Follow-up is after it expires",""))))))))</f>
        <v/>
      </c>
    </row>
    <row r="181" customFormat="false" ht="15" hidden="false" customHeight="false" outlineLevel="0" collapsed="false">
      <c r="A181" s="9"/>
      <c r="B181" s="9"/>
      <c r="C181" s="9"/>
      <c r="D181" s="10"/>
      <c r="E181" s="9"/>
      <c r="F181" s="11" t="str">
        <f aca="true">IF(OR(A181="",E181=""),"",IF(E181="Won","Won",IF(E181="Lost","Lost",IF(E181="Draft","Send it",IF(I181="","Add the date sent",IF(I181&lt;TODAY(),"Expired - chase or close",IF(AND(H181&lt;&gt;"",H181&lt;TODAY()),"Follow-up overdue",IF(H181=TODAY(),"Follow up today",IF(I181-TODAY()&lt;=Settings!$B$4,"Expiring soon",IF(H181="",IF(TODAY()-G181&gt;=Settings!$B$5,"Chase - no follow-up set","Waiting"),"Waiting"))))))))))</f>
        <v/>
      </c>
      <c r="G181" s="12"/>
      <c r="H181" s="12"/>
      <c r="I181" s="13" t="str">
        <f aca="false">IF(G181="","",G181+IF(J181="",Settings!$B$3,J181))</f>
        <v/>
      </c>
      <c r="J181" s="14"/>
      <c r="K181" s="15" t="str">
        <f aca="true">IF(G181="","",IF(L181&lt;&gt;"",L181,TODAY())-G181)</f>
        <v/>
      </c>
      <c r="L181" s="12"/>
      <c r="M181" s="10"/>
      <c r="N181" s="9"/>
      <c r="O181" s="9"/>
      <c r="P181" s="9"/>
      <c r="Q181" s="11" t="str">
        <f aca="false">IF(AND(A181="",B181="",D181="",E181=""),"",IF(D181="","Add the quote value",IF(E181="","Pick a status",IF(AND(E181&lt;&gt;"Draft",G181=""),"Add the date sent",IF(AND(OR(E181="Won",E181="Lost"),L181=""),"Add the date decided",IF(AND(E181="Lost",N181=""),"Add why it was lost",IF(AND(L181&lt;&gt;"",G181&lt;&gt;"",L181&lt;G181),"Decided before it was sent?",IF(AND(E181="Sent",H181&lt;&gt;"",I181&lt;&gt;"",H181&gt;I181),"Follow-up is after it expires",""))))))))</f>
        <v/>
      </c>
    </row>
    <row r="182" customFormat="false" ht="15" hidden="false" customHeight="false" outlineLevel="0" collapsed="false">
      <c r="A182" s="9"/>
      <c r="B182" s="9"/>
      <c r="C182" s="9"/>
      <c r="D182" s="10"/>
      <c r="E182" s="9"/>
      <c r="F182" s="11" t="str">
        <f aca="true">IF(OR(A182="",E182=""),"",IF(E182="Won","Won",IF(E182="Lost","Lost",IF(E182="Draft","Send it",IF(I182="","Add the date sent",IF(I182&lt;TODAY(),"Expired - chase or close",IF(AND(H182&lt;&gt;"",H182&lt;TODAY()),"Follow-up overdue",IF(H182=TODAY(),"Follow up today",IF(I182-TODAY()&lt;=Settings!$B$4,"Expiring soon",IF(H182="",IF(TODAY()-G182&gt;=Settings!$B$5,"Chase - no follow-up set","Waiting"),"Waiting"))))))))))</f>
        <v/>
      </c>
      <c r="G182" s="12"/>
      <c r="H182" s="12"/>
      <c r="I182" s="13" t="str">
        <f aca="false">IF(G182="","",G182+IF(J182="",Settings!$B$3,J182))</f>
        <v/>
      </c>
      <c r="J182" s="14"/>
      <c r="K182" s="15" t="str">
        <f aca="true">IF(G182="","",IF(L182&lt;&gt;"",L182,TODAY())-G182)</f>
        <v/>
      </c>
      <c r="L182" s="12"/>
      <c r="M182" s="10"/>
      <c r="N182" s="9"/>
      <c r="O182" s="9"/>
      <c r="P182" s="9"/>
      <c r="Q182" s="11" t="str">
        <f aca="false">IF(AND(A182="",B182="",D182="",E182=""),"",IF(D182="","Add the quote value",IF(E182="","Pick a status",IF(AND(E182&lt;&gt;"Draft",G182=""),"Add the date sent",IF(AND(OR(E182="Won",E182="Lost"),L182=""),"Add the date decided",IF(AND(E182="Lost",N182=""),"Add why it was lost",IF(AND(L182&lt;&gt;"",G182&lt;&gt;"",L182&lt;G182),"Decided before it was sent?",IF(AND(E182="Sent",H182&lt;&gt;"",I182&lt;&gt;"",H182&gt;I182),"Follow-up is after it expires",""))))))))</f>
        <v/>
      </c>
    </row>
    <row r="183" customFormat="false" ht="15" hidden="false" customHeight="false" outlineLevel="0" collapsed="false">
      <c r="A183" s="9"/>
      <c r="B183" s="9"/>
      <c r="C183" s="9"/>
      <c r="D183" s="10"/>
      <c r="E183" s="9"/>
      <c r="F183" s="11" t="str">
        <f aca="true">IF(OR(A183="",E183=""),"",IF(E183="Won","Won",IF(E183="Lost","Lost",IF(E183="Draft","Send it",IF(I183="","Add the date sent",IF(I183&lt;TODAY(),"Expired - chase or close",IF(AND(H183&lt;&gt;"",H183&lt;TODAY()),"Follow-up overdue",IF(H183=TODAY(),"Follow up today",IF(I183-TODAY()&lt;=Settings!$B$4,"Expiring soon",IF(H183="",IF(TODAY()-G183&gt;=Settings!$B$5,"Chase - no follow-up set","Waiting"),"Waiting"))))))))))</f>
        <v/>
      </c>
      <c r="G183" s="12"/>
      <c r="H183" s="12"/>
      <c r="I183" s="13" t="str">
        <f aca="false">IF(G183="","",G183+IF(J183="",Settings!$B$3,J183))</f>
        <v/>
      </c>
      <c r="J183" s="14"/>
      <c r="K183" s="15" t="str">
        <f aca="true">IF(G183="","",IF(L183&lt;&gt;"",L183,TODAY())-G183)</f>
        <v/>
      </c>
      <c r="L183" s="12"/>
      <c r="M183" s="10"/>
      <c r="N183" s="9"/>
      <c r="O183" s="9"/>
      <c r="P183" s="9"/>
      <c r="Q183" s="11" t="str">
        <f aca="false">IF(AND(A183="",B183="",D183="",E183=""),"",IF(D183="","Add the quote value",IF(E183="","Pick a status",IF(AND(E183&lt;&gt;"Draft",G183=""),"Add the date sent",IF(AND(OR(E183="Won",E183="Lost"),L183=""),"Add the date decided",IF(AND(E183="Lost",N183=""),"Add why it was lost",IF(AND(L183&lt;&gt;"",G183&lt;&gt;"",L183&lt;G183),"Decided before it was sent?",IF(AND(E183="Sent",H183&lt;&gt;"",I183&lt;&gt;"",H183&gt;I183),"Follow-up is after it expires",""))))))))</f>
        <v/>
      </c>
    </row>
    <row r="184" customFormat="false" ht="15" hidden="false" customHeight="false" outlineLevel="0" collapsed="false">
      <c r="A184" s="9"/>
      <c r="B184" s="9"/>
      <c r="C184" s="9"/>
      <c r="D184" s="10"/>
      <c r="E184" s="9"/>
      <c r="F184" s="11" t="str">
        <f aca="true">IF(OR(A184="",E184=""),"",IF(E184="Won","Won",IF(E184="Lost","Lost",IF(E184="Draft","Send it",IF(I184="","Add the date sent",IF(I184&lt;TODAY(),"Expired - chase or close",IF(AND(H184&lt;&gt;"",H184&lt;TODAY()),"Follow-up overdue",IF(H184=TODAY(),"Follow up today",IF(I184-TODAY()&lt;=Settings!$B$4,"Expiring soon",IF(H184="",IF(TODAY()-G184&gt;=Settings!$B$5,"Chase - no follow-up set","Waiting"),"Waiting"))))))))))</f>
        <v/>
      </c>
      <c r="G184" s="12"/>
      <c r="H184" s="12"/>
      <c r="I184" s="13" t="str">
        <f aca="false">IF(G184="","",G184+IF(J184="",Settings!$B$3,J184))</f>
        <v/>
      </c>
      <c r="J184" s="14"/>
      <c r="K184" s="15" t="str">
        <f aca="true">IF(G184="","",IF(L184&lt;&gt;"",L184,TODAY())-G184)</f>
        <v/>
      </c>
      <c r="L184" s="12"/>
      <c r="M184" s="10"/>
      <c r="N184" s="9"/>
      <c r="O184" s="9"/>
      <c r="P184" s="9"/>
      <c r="Q184" s="11" t="str">
        <f aca="false">IF(AND(A184="",B184="",D184="",E184=""),"",IF(D184="","Add the quote value",IF(E184="","Pick a status",IF(AND(E184&lt;&gt;"Draft",G184=""),"Add the date sent",IF(AND(OR(E184="Won",E184="Lost"),L184=""),"Add the date decided",IF(AND(E184="Lost",N184=""),"Add why it was lost",IF(AND(L184&lt;&gt;"",G184&lt;&gt;"",L184&lt;G184),"Decided before it was sent?",IF(AND(E184="Sent",H184&lt;&gt;"",I184&lt;&gt;"",H184&gt;I184),"Follow-up is after it expires",""))))))))</f>
        <v/>
      </c>
    </row>
    <row r="185" customFormat="false" ht="15" hidden="false" customHeight="false" outlineLevel="0" collapsed="false">
      <c r="A185" s="9"/>
      <c r="B185" s="9"/>
      <c r="C185" s="9"/>
      <c r="D185" s="10"/>
      <c r="E185" s="9"/>
      <c r="F185" s="11" t="str">
        <f aca="true">IF(OR(A185="",E185=""),"",IF(E185="Won","Won",IF(E185="Lost","Lost",IF(E185="Draft","Send it",IF(I185="","Add the date sent",IF(I185&lt;TODAY(),"Expired - chase or close",IF(AND(H185&lt;&gt;"",H185&lt;TODAY()),"Follow-up overdue",IF(H185=TODAY(),"Follow up today",IF(I185-TODAY()&lt;=Settings!$B$4,"Expiring soon",IF(H185="",IF(TODAY()-G185&gt;=Settings!$B$5,"Chase - no follow-up set","Waiting"),"Waiting"))))))))))</f>
        <v/>
      </c>
      <c r="G185" s="12"/>
      <c r="H185" s="12"/>
      <c r="I185" s="13" t="str">
        <f aca="false">IF(G185="","",G185+IF(J185="",Settings!$B$3,J185))</f>
        <v/>
      </c>
      <c r="J185" s="14"/>
      <c r="K185" s="15" t="str">
        <f aca="true">IF(G185="","",IF(L185&lt;&gt;"",L185,TODAY())-G185)</f>
        <v/>
      </c>
      <c r="L185" s="12"/>
      <c r="M185" s="10"/>
      <c r="N185" s="9"/>
      <c r="O185" s="9"/>
      <c r="P185" s="9"/>
      <c r="Q185" s="11" t="str">
        <f aca="false">IF(AND(A185="",B185="",D185="",E185=""),"",IF(D185="","Add the quote value",IF(E185="","Pick a status",IF(AND(E185&lt;&gt;"Draft",G185=""),"Add the date sent",IF(AND(OR(E185="Won",E185="Lost"),L185=""),"Add the date decided",IF(AND(E185="Lost",N185=""),"Add why it was lost",IF(AND(L185&lt;&gt;"",G185&lt;&gt;"",L185&lt;G185),"Decided before it was sent?",IF(AND(E185="Sent",H185&lt;&gt;"",I185&lt;&gt;"",H185&gt;I185),"Follow-up is after it expires",""))))))))</f>
        <v/>
      </c>
    </row>
    <row r="186" customFormat="false" ht="15" hidden="false" customHeight="false" outlineLevel="0" collapsed="false">
      <c r="A186" s="9"/>
      <c r="B186" s="9"/>
      <c r="C186" s="9"/>
      <c r="D186" s="10"/>
      <c r="E186" s="9"/>
      <c r="F186" s="11" t="str">
        <f aca="true">IF(OR(A186="",E186=""),"",IF(E186="Won","Won",IF(E186="Lost","Lost",IF(E186="Draft","Send it",IF(I186="","Add the date sent",IF(I186&lt;TODAY(),"Expired - chase or close",IF(AND(H186&lt;&gt;"",H186&lt;TODAY()),"Follow-up overdue",IF(H186=TODAY(),"Follow up today",IF(I186-TODAY()&lt;=Settings!$B$4,"Expiring soon",IF(H186="",IF(TODAY()-G186&gt;=Settings!$B$5,"Chase - no follow-up set","Waiting"),"Waiting"))))))))))</f>
        <v/>
      </c>
      <c r="G186" s="12"/>
      <c r="H186" s="12"/>
      <c r="I186" s="13" t="str">
        <f aca="false">IF(G186="","",G186+IF(J186="",Settings!$B$3,J186))</f>
        <v/>
      </c>
      <c r="J186" s="14"/>
      <c r="K186" s="15" t="str">
        <f aca="true">IF(G186="","",IF(L186&lt;&gt;"",L186,TODAY())-G186)</f>
        <v/>
      </c>
      <c r="L186" s="12"/>
      <c r="M186" s="10"/>
      <c r="N186" s="9"/>
      <c r="O186" s="9"/>
      <c r="P186" s="9"/>
      <c r="Q186" s="11" t="str">
        <f aca="false">IF(AND(A186="",B186="",D186="",E186=""),"",IF(D186="","Add the quote value",IF(E186="","Pick a status",IF(AND(E186&lt;&gt;"Draft",G186=""),"Add the date sent",IF(AND(OR(E186="Won",E186="Lost"),L186=""),"Add the date decided",IF(AND(E186="Lost",N186=""),"Add why it was lost",IF(AND(L186&lt;&gt;"",G186&lt;&gt;"",L186&lt;G186),"Decided before it was sent?",IF(AND(E186="Sent",H186&lt;&gt;"",I186&lt;&gt;"",H186&gt;I186),"Follow-up is after it expires",""))))))))</f>
        <v/>
      </c>
    </row>
    <row r="187" customFormat="false" ht="15" hidden="false" customHeight="false" outlineLevel="0" collapsed="false">
      <c r="A187" s="9"/>
      <c r="B187" s="9"/>
      <c r="C187" s="9"/>
      <c r="D187" s="10"/>
      <c r="E187" s="9"/>
      <c r="F187" s="11" t="str">
        <f aca="true">IF(OR(A187="",E187=""),"",IF(E187="Won","Won",IF(E187="Lost","Lost",IF(E187="Draft","Send it",IF(I187="","Add the date sent",IF(I187&lt;TODAY(),"Expired - chase or close",IF(AND(H187&lt;&gt;"",H187&lt;TODAY()),"Follow-up overdue",IF(H187=TODAY(),"Follow up today",IF(I187-TODAY()&lt;=Settings!$B$4,"Expiring soon",IF(H187="",IF(TODAY()-G187&gt;=Settings!$B$5,"Chase - no follow-up set","Waiting"),"Waiting"))))))))))</f>
        <v/>
      </c>
      <c r="G187" s="12"/>
      <c r="H187" s="12"/>
      <c r="I187" s="13" t="str">
        <f aca="false">IF(G187="","",G187+IF(J187="",Settings!$B$3,J187))</f>
        <v/>
      </c>
      <c r="J187" s="14"/>
      <c r="K187" s="15" t="str">
        <f aca="true">IF(G187="","",IF(L187&lt;&gt;"",L187,TODAY())-G187)</f>
        <v/>
      </c>
      <c r="L187" s="12"/>
      <c r="M187" s="10"/>
      <c r="N187" s="9"/>
      <c r="O187" s="9"/>
      <c r="P187" s="9"/>
      <c r="Q187" s="11" t="str">
        <f aca="false">IF(AND(A187="",B187="",D187="",E187=""),"",IF(D187="","Add the quote value",IF(E187="","Pick a status",IF(AND(E187&lt;&gt;"Draft",G187=""),"Add the date sent",IF(AND(OR(E187="Won",E187="Lost"),L187=""),"Add the date decided",IF(AND(E187="Lost",N187=""),"Add why it was lost",IF(AND(L187&lt;&gt;"",G187&lt;&gt;"",L187&lt;G187),"Decided before it was sent?",IF(AND(E187="Sent",H187&lt;&gt;"",I187&lt;&gt;"",H187&gt;I187),"Follow-up is after it expires",""))))))))</f>
        <v/>
      </c>
    </row>
    <row r="188" customFormat="false" ht="15" hidden="false" customHeight="false" outlineLevel="0" collapsed="false">
      <c r="A188" s="9"/>
      <c r="B188" s="9"/>
      <c r="C188" s="9"/>
      <c r="D188" s="10"/>
      <c r="E188" s="9"/>
      <c r="F188" s="11" t="str">
        <f aca="true">IF(OR(A188="",E188=""),"",IF(E188="Won","Won",IF(E188="Lost","Lost",IF(E188="Draft","Send it",IF(I188="","Add the date sent",IF(I188&lt;TODAY(),"Expired - chase or close",IF(AND(H188&lt;&gt;"",H188&lt;TODAY()),"Follow-up overdue",IF(H188=TODAY(),"Follow up today",IF(I188-TODAY()&lt;=Settings!$B$4,"Expiring soon",IF(H188="",IF(TODAY()-G188&gt;=Settings!$B$5,"Chase - no follow-up set","Waiting"),"Waiting"))))))))))</f>
        <v/>
      </c>
      <c r="G188" s="12"/>
      <c r="H188" s="12"/>
      <c r="I188" s="13" t="str">
        <f aca="false">IF(G188="","",G188+IF(J188="",Settings!$B$3,J188))</f>
        <v/>
      </c>
      <c r="J188" s="14"/>
      <c r="K188" s="15" t="str">
        <f aca="true">IF(G188="","",IF(L188&lt;&gt;"",L188,TODAY())-G188)</f>
        <v/>
      </c>
      <c r="L188" s="12"/>
      <c r="M188" s="10"/>
      <c r="N188" s="9"/>
      <c r="O188" s="9"/>
      <c r="P188" s="9"/>
      <c r="Q188" s="11" t="str">
        <f aca="false">IF(AND(A188="",B188="",D188="",E188=""),"",IF(D188="","Add the quote value",IF(E188="","Pick a status",IF(AND(E188&lt;&gt;"Draft",G188=""),"Add the date sent",IF(AND(OR(E188="Won",E188="Lost"),L188=""),"Add the date decided",IF(AND(E188="Lost",N188=""),"Add why it was lost",IF(AND(L188&lt;&gt;"",G188&lt;&gt;"",L188&lt;G188),"Decided before it was sent?",IF(AND(E188="Sent",H188&lt;&gt;"",I188&lt;&gt;"",H188&gt;I188),"Follow-up is after it expires",""))))))))</f>
        <v/>
      </c>
    </row>
    <row r="189" customFormat="false" ht="15" hidden="false" customHeight="false" outlineLevel="0" collapsed="false">
      <c r="A189" s="9"/>
      <c r="B189" s="9"/>
      <c r="C189" s="9"/>
      <c r="D189" s="10"/>
      <c r="E189" s="9"/>
      <c r="F189" s="11" t="str">
        <f aca="true">IF(OR(A189="",E189=""),"",IF(E189="Won","Won",IF(E189="Lost","Lost",IF(E189="Draft","Send it",IF(I189="","Add the date sent",IF(I189&lt;TODAY(),"Expired - chase or close",IF(AND(H189&lt;&gt;"",H189&lt;TODAY()),"Follow-up overdue",IF(H189=TODAY(),"Follow up today",IF(I189-TODAY()&lt;=Settings!$B$4,"Expiring soon",IF(H189="",IF(TODAY()-G189&gt;=Settings!$B$5,"Chase - no follow-up set","Waiting"),"Waiting"))))))))))</f>
        <v/>
      </c>
      <c r="G189" s="12"/>
      <c r="H189" s="12"/>
      <c r="I189" s="13" t="str">
        <f aca="false">IF(G189="","",G189+IF(J189="",Settings!$B$3,J189))</f>
        <v/>
      </c>
      <c r="J189" s="14"/>
      <c r="K189" s="15" t="str">
        <f aca="true">IF(G189="","",IF(L189&lt;&gt;"",L189,TODAY())-G189)</f>
        <v/>
      </c>
      <c r="L189" s="12"/>
      <c r="M189" s="10"/>
      <c r="N189" s="9"/>
      <c r="O189" s="9"/>
      <c r="P189" s="9"/>
      <c r="Q189" s="11" t="str">
        <f aca="false">IF(AND(A189="",B189="",D189="",E189=""),"",IF(D189="","Add the quote value",IF(E189="","Pick a status",IF(AND(E189&lt;&gt;"Draft",G189=""),"Add the date sent",IF(AND(OR(E189="Won",E189="Lost"),L189=""),"Add the date decided",IF(AND(E189="Lost",N189=""),"Add why it was lost",IF(AND(L189&lt;&gt;"",G189&lt;&gt;"",L189&lt;G189),"Decided before it was sent?",IF(AND(E189="Sent",H189&lt;&gt;"",I189&lt;&gt;"",H189&gt;I189),"Follow-up is after it expires",""))))))))</f>
        <v/>
      </c>
    </row>
    <row r="190" customFormat="false" ht="15" hidden="false" customHeight="false" outlineLevel="0" collapsed="false">
      <c r="A190" s="9"/>
      <c r="B190" s="9"/>
      <c r="C190" s="9"/>
      <c r="D190" s="10"/>
      <c r="E190" s="9"/>
      <c r="F190" s="11" t="str">
        <f aca="true">IF(OR(A190="",E190=""),"",IF(E190="Won","Won",IF(E190="Lost","Lost",IF(E190="Draft","Send it",IF(I190="","Add the date sent",IF(I190&lt;TODAY(),"Expired - chase or close",IF(AND(H190&lt;&gt;"",H190&lt;TODAY()),"Follow-up overdue",IF(H190=TODAY(),"Follow up today",IF(I190-TODAY()&lt;=Settings!$B$4,"Expiring soon",IF(H190="",IF(TODAY()-G190&gt;=Settings!$B$5,"Chase - no follow-up set","Waiting"),"Waiting"))))))))))</f>
        <v/>
      </c>
      <c r="G190" s="12"/>
      <c r="H190" s="12"/>
      <c r="I190" s="13" t="str">
        <f aca="false">IF(G190="","",G190+IF(J190="",Settings!$B$3,J190))</f>
        <v/>
      </c>
      <c r="J190" s="14"/>
      <c r="K190" s="15" t="str">
        <f aca="true">IF(G190="","",IF(L190&lt;&gt;"",L190,TODAY())-G190)</f>
        <v/>
      </c>
      <c r="L190" s="12"/>
      <c r="M190" s="10"/>
      <c r="N190" s="9"/>
      <c r="O190" s="9"/>
      <c r="P190" s="9"/>
      <c r="Q190" s="11" t="str">
        <f aca="false">IF(AND(A190="",B190="",D190="",E190=""),"",IF(D190="","Add the quote value",IF(E190="","Pick a status",IF(AND(E190&lt;&gt;"Draft",G190=""),"Add the date sent",IF(AND(OR(E190="Won",E190="Lost"),L190=""),"Add the date decided",IF(AND(E190="Lost",N190=""),"Add why it was lost",IF(AND(L190&lt;&gt;"",G190&lt;&gt;"",L190&lt;G190),"Decided before it was sent?",IF(AND(E190="Sent",H190&lt;&gt;"",I190&lt;&gt;"",H190&gt;I190),"Follow-up is after it expires",""))))))))</f>
        <v/>
      </c>
    </row>
    <row r="191" customFormat="false" ht="15" hidden="false" customHeight="false" outlineLevel="0" collapsed="false">
      <c r="A191" s="9"/>
      <c r="B191" s="9"/>
      <c r="C191" s="9"/>
      <c r="D191" s="10"/>
      <c r="E191" s="9"/>
      <c r="F191" s="11" t="str">
        <f aca="true">IF(OR(A191="",E191=""),"",IF(E191="Won","Won",IF(E191="Lost","Lost",IF(E191="Draft","Send it",IF(I191="","Add the date sent",IF(I191&lt;TODAY(),"Expired - chase or close",IF(AND(H191&lt;&gt;"",H191&lt;TODAY()),"Follow-up overdue",IF(H191=TODAY(),"Follow up today",IF(I191-TODAY()&lt;=Settings!$B$4,"Expiring soon",IF(H191="",IF(TODAY()-G191&gt;=Settings!$B$5,"Chase - no follow-up set","Waiting"),"Waiting"))))))))))</f>
        <v/>
      </c>
      <c r="G191" s="12"/>
      <c r="H191" s="12"/>
      <c r="I191" s="13" t="str">
        <f aca="false">IF(G191="","",G191+IF(J191="",Settings!$B$3,J191))</f>
        <v/>
      </c>
      <c r="J191" s="14"/>
      <c r="K191" s="15" t="str">
        <f aca="true">IF(G191="","",IF(L191&lt;&gt;"",L191,TODAY())-G191)</f>
        <v/>
      </c>
      <c r="L191" s="12"/>
      <c r="M191" s="10"/>
      <c r="N191" s="9"/>
      <c r="O191" s="9"/>
      <c r="P191" s="9"/>
      <c r="Q191" s="11" t="str">
        <f aca="false">IF(AND(A191="",B191="",D191="",E191=""),"",IF(D191="","Add the quote value",IF(E191="","Pick a status",IF(AND(E191&lt;&gt;"Draft",G191=""),"Add the date sent",IF(AND(OR(E191="Won",E191="Lost"),L191=""),"Add the date decided",IF(AND(E191="Lost",N191=""),"Add why it was lost",IF(AND(L191&lt;&gt;"",G191&lt;&gt;"",L191&lt;G191),"Decided before it was sent?",IF(AND(E191="Sent",H191&lt;&gt;"",I191&lt;&gt;"",H191&gt;I191),"Follow-up is after it expires",""))))))))</f>
        <v/>
      </c>
    </row>
    <row r="192" customFormat="false" ht="15" hidden="false" customHeight="false" outlineLevel="0" collapsed="false">
      <c r="A192" s="9"/>
      <c r="B192" s="9"/>
      <c r="C192" s="9"/>
      <c r="D192" s="10"/>
      <c r="E192" s="9"/>
      <c r="F192" s="11" t="str">
        <f aca="true">IF(OR(A192="",E192=""),"",IF(E192="Won","Won",IF(E192="Lost","Lost",IF(E192="Draft","Send it",IF(I192="","Add the date sent",IF(I192&lt;TODAY(),"Expired - chase or close",IF(AND(H192&lt;&gt;"",H192&lt;TODAY()),"Follow-up overdue",IF(H192=TODAY(),"Follow up today",IF(I192-TODAY()&lt;=Settings!$B$4,"Expiring soon",IF(H192="",IF(TODAY()-G192&gt;=Settings!$B$5,"Chase - no follow-up set","Waiting"),"Waiting"))))))))))</f>
        <v/>
      </c>
      <c r="G192" s="12"/>
      <c r="H192" s="12"/>
      <c r="I192" s="13" t="str">
        <f aca="false">IF(G192="","",G192+IF(J192="",Settings!$B$3,J192))</f>
        <v/>
      </c>
      <c r="J192" s="14"/>
      <c r="K192" s="15" t="str">
        <f aca="true">IF(G192="","",IF(L192&lt;&gt;"",L192,TODAY())-G192)</f>
        <v/>
      </c>
      <c r="L192" s="12"/>
      <c r="M192" s="10"/>
      <c r="N192" s="9"/>
      <c r="O192" s="9"/>
      <c r="P192" s="9"/>
      <c r="Q192" s="11" t="str">
        <f aca="false">IF(AND(A192="",B192="",D192="",E192=""),"",IF(D192="","Add the quote value",IF(E192="","Pick a status",IF(AND(E192&lt;&gt;"Draft",G192=""),"Add the date sent",IF(AND(OR(E192="Won",E192="Lost"),L192=""),"Add the date decided",IF(AND(E192="Lost",N192=""),"Add why it was lost",IF(AND(L192&lt;&gt;"",G192&lt;&gt;"",L192&lt;G192),"Decided before it was sent?",IF(AND(E192="Sent",H192&lt;&gt;"",I192&lt;&gt;"",H192&gt;I192),"Follow-up is after it expires",""))))))))</f>
        <v/>
      </c>
    </row>
    <row r="193" customFormat="false" ht="15" hidden="false" customHeight="false" outlineLevel="0" collapsed="false">
      <c r="A193" s="9"/>
      <c r="B193" s="9"/>
      <c r="C193" s="9"/>
      <c r="D193" s="10"/>
      <c r="E193" s="9"/>
      <c r="F193" s="11" t="str">
        <f aca="true">IF(OR(A193="",E193=""),"",IF(E193="Won","Won",IF(E193="Lost","Lost",IF(E193="Draft","Send it",IF(I193="","Add the date sent",IF(I193&lt;TODAY(),"Expired - chase or close",IF(AND(H193&lt;&gt;"",H193&lt;TODAY()),"Follow-up overdue",IF(H193=TODAY(),"Follow up today",IF(I193-TODAY()&lt;=Settings!$B$4,"Expiring soon",IF(H193="",IF(TODAY()-G193&gt;=Settings!$B$5,"Chase - no follow-up set","Waiting"),"Waiting"))))))))))</f>
        <v/>
      </c>
      <c r="G193" s="12"/>
      <c r="H193" s="12"/>
      <c r="I193" s="13" t="str">
        <f aca="false">IF(G193="","",G193+IF(J193="",Settings!$B$3,J193))</f>
        <v/>
      </c>
      <c r="J193" s="14"/>
      <c r="K193" s="15" t="str">
        <f aca="true">IF(G193="","",IF(L193&lt;&gt;"",L193,TODAY())-G193)</f>
        <v/>
      </c>
      <c r="L193" s="12"/>
      <c r="M193" s="10"/>
      <c r="N193" s="9"/>
      <c r="O193" s="9"/>
      <c r="P193" s="9"/>
      <c r="Q193" s="11" t="str">
        <f aca="false">IF(AND(A193="",B193="",D193="",E193=""),"",IF(D193="","Add the quote value",IF(E193="","Pick a status",IF(AND(E193&lt;&gt;"Draft",G193=""),"Add the date sent",IF(AND(OR(E193="Won",E193="Lost"),L193=""),"Add the date decided",IF(AND(E193="Lost",N193=""),"Add why it was lost",IF(AND(L193&lt;&gt;"",G193&lt;&gt;"",L193&lt;G193),"Decided before it was sent?",IF(AND(E193="Sent",H193&lt;&gt;"",I193&lt;&gt;"",H193&gt;I193),"Follow-up is after it expires",""))))))))</f>
        <v/>
      </c>
    </row>
    <row r="194" customFormat="false" ht="15" hidden="false" customHeight="false" outlineLevel="0" collapsed="false">
      <c r="A194" s="9"/>
      <c r="B194" s="9"/>
      <c r="C194" s="9"/>
      <c r="D194" s="10"/>
      <c r="E194" s="9"/>
      <c r="F194" s="11" t="str">
        <f aca="true">IF(OR(A194="",E194=""),"",IF(E194="Won","Won",IF(E194="Lost","Lost",IF(E194="Draft","Send it",IF(I194="","Add the date sent",IF(I194&lt;TODAY(),"Expired - chase or close",IF(AND(H194&lt;&gt;"",H194&lt;TODAY()),"Follow-up overdue",IF(H194=TODAY(),"Follow up today",IF(I194-TODAY()&lt;=Settings!$B$4,"Expiring soon",IF(H194="",IF(TODAY()-G194&gt;=Settings!$B$5,"Chase - no follow-up set","Waiting"),"Waiting"))))))))))</f>
        <v/>
      </c>
      <c r="G194" s="12"/>
      <c r="H194" s="12"/>
      <c r="I194" s="13" t="str">
        <f aca="false">IF(G194="","",G194+IF(J194="",Settings!$B$3,J194))</f>
        <v/>
      </c>
      <c r="J194" s="14"/>
      <c r="K194" s="15" t="str">
        <f aca="true">IF(G194="","",IF(L194&lt;&gt;"",L194,TODAY())-G194)</f>
        <v/>
      </c>
      <c r="L194" s="12"/>
      <c r="M194" s="10"/>
      <c r="N194" s="9"/>
      <c r="O194" s="9"/>
      <c r="P194" s="9"/>
      <c r="Q194" s="11" t="str">
        <f aca="false">IF(AND(A194="",B194="",D194="",E194=""),"",IF(D194="","Add the quote value",IF(E194="","Pick a status",IF(AND(E194&lt;&gt;"Draft",G194=""),"Add the date sent",IF(AND(OR(E194="Won",E194="Lost"),L194=""),"Add the date decided",IF(AND(E194="Lost",N194=""),"Add why it was lost",IF(AND(L194&lt;&gt;"",G194&lt;&gt;"",L194&lt;G194),"Decided before it was sent?",IF(AND(E194="Sent",H194&lt;&gt;"",I194&lt;&gt;"",H194&gt;I194),"Follow-up is after it expires",""))))))))</f>
        <v/>
      </c>
    </row>
    <row r="195" customFormat="false" ht="15" hidden="false" customHeight="false" outlineLevel="0" collapsed="false">
      <c r="A195" s="9"/>
      <c r="B195" s="9"/>
      <c r="C195" s="9"/>
      <c r="D195" s="10"/>
      <c r="E195" s="9"/>
      <c r="F195" s="11" t="str">
        <f aca="true">IF(OR(A195="",E195=""),"",IF(E195="Won","Won",IF(E195="Lost","Lost",IF(E195="Draft","Send it",IF(I195="","Add the date sent",IF(I195&lt;TODAY(),"Expired - chase or close",IF(AND(H195&lt;&gt;"",H195&lt;TODAY()),"Follow-up overdue",IF(H195=TODAY(),"Follow up today",IF(I195-TODAY()&lt;=Settings!$B$4,"Expiring soon",IF(H195="",IF(TODAY()-G195&gt;=Settings!$B$5,"Chase - no follow-up set","Waiting"),"Waiting"))))))))))</f>
        <v/>
      </c>
      <c r="G195" s="12"/>
      <c r="H195" s="12"/>
      <c r="I195" s="13" t="str">
        <f aca="false">IF(G195="","",G195+IF(J195="",Settings!$B$3,J195))</f>
        <v/>
      </c>
      <c r="J195" s="14"/>
      <c r="K195" s="15" t="str">
        <f aca="true">IF(G195="","",IF(L195&lt;&gt;"",L195,TODAY())-G195)</f>
        <v/>
      </c>
      <c r="L195" s="12"/>
      <c r="M195" s="10"/>
      <c r="N195" s="9"/>
      <c r="O195" s="9"/>
      <c r="P195" s="9"/>
      <c r="Q195" s="11" t="str">
        <f aca="false">IF(AND(A195="",B195="",D195="",E195=""),"",IF(D195="","Add the quote value",IF(E195="","Pick a status",IF(AND(E195&lt;&gt;"Draft",G195=""),"Add the date sent",IF(AND(OR(E195="Won",E195="Lost"),L195=""),"Add the date decided",IF(AND(E195="Lost",N195=""),"Add why it was lost",IF(AND(L195&lt;&gt;"",G195&lt;&gt;"",L195&lt;G195),"Decided before it was sent?",IF(AND(E195="Sent",H195&lt;&gt;"",I195&lt;&gt;"",H195&gt;I195),"Follow-up is after it expires",""))))))))</f>
        <v/>
      </c>
    </row>
    <row r="196" customFormat="false" ht="15" hidden="false" customHeight="false" outlineLevel="0" collapsed="false">
      <c r="A196" s="9"/>
      <c r="B196" s="9"/>
      <c r="C196" s="9"/>
      <c r="D196" s="10"/>
      <c r="E196" s="9"/>
      <c r="F196" s="11" t="str">
        <f aca="true">IF(OR(A196="",E196=""),"",IF(E196="Won","Won",IF(E196="Lost","Lost",IF(E196="Draft","Send it",IF(I196="","Add the date sent",IF(I196&lt;TODAY(),"Expired - chase or close",IF(AND(H196&lt;&gt;"",H196&lt;TODAY()),"Follow-up overdue",IF(H196=TODAY(),"Follow up today",IF(I196-TODAY()&lt;=Settings!$B$4,"Expiring soon",IF(H196="",IF(TODAY()-G196&gt;=Settings!$B$5,"Chase - no follow-up set","Waiting"),"Waiting"))))))))))</f>
        <v/>
      </c>
      <c r="G196" s="12"/>
      <c r="H196" s="12"/>
      <c r="I196" s="13" t="str">
        <f aca="false">IF(G196="","",G196+IF(J196="",Settings!$B$3,J196))</f>
        <v/>
      </c>
      <c r="J196" s="14"/>
      <c r="K196" s="15" t="str">
        <f aca="true">IF(G196="","",IF(L196&lt;&gt;"",L196,TODAY())-G196)</f>
        <v/>
      </c>
      <c r="L196" s="12"/>
      <c r="M196" s="10"/>
      <c r="N196" s="9"/>
      <c r="O196" s="9"/>
      <c r="P196" s="9"/>
      <c r="Q196" s="11" t="str">
        <f aca="false">IF(AND(A196="",B196="",D196="",E196=""),"",IF(D196="","Add the quote value",IF(E196="","Pick a status",IF(AND(E196&lt;&gt;"Draft",G196=""),"Add the date sent",IF(AND(OR(E196="Won",E196="Lost"),L196=""),"Add the date decided",IF(AND(E196="Lost",N196=""),"Add why it was lost",IF(AND(L196&lt;&gt;"",G196&lt;&gt;"",L196&lt;G196),"Decided before it was sent?",IF(AND(E196="Sent",H196&lt;&gt;"",I196&lt;&gt;"",H196&gt;I196),"Follow-up is after it expires",""))))))))</f>
        <v/>
      </c>
    </row>
    <row r="197" customFormat="false" ht="15" hidden="false" customHeight="false" outlineLevel="0" collapsed="false">
      <c r="A197" s="9"/>
      <c r="B197" s="9"/>
      <c r="C197" s="9"/>
      <c r="D197" s="10"/>
      <c r="E197" s="9"/>
      <c r="F197" s="11" t="str">
        <f aca="true">IF(OR(A197="",E197=""),"",IF(E197="Won","Won",IF(E197="Lost","Lost",IF(E197="Draft","Send it",IF(I197="","Add the date sent",IF(I197&lt;TODAY(),"Expired - chase or close",IF(AND(H197&lt;&gt;"",H197&lt;TODAY()),"Follow-up overdue",IF(H197=TODAY(),"Follow up today",IF(I197-TODAY()&lt;=Settings!$B$4,"Expiring soon",IF(H197="",IF(TODAY()-G197&gt;=Settings!$B$5,"Chase - no follow-up set","Waiting"),"Waiting"))))))))))</f>
        <v/>
      </c>
      <c r="G197" s="12"/>
      <c r="H197" s="12"/>
      <c r="I197" s="13" t="str">
        <f aca="false">IF(G197="","",G197+IF(J197="",Settings!$B$3,J197))</f>
        <v/>
      </c>
      <c r="J197" s="14"/>
      <c r="K197" s="15" t="str">
        <f aca="true">IF(G197="","",IF(L197&lt;&gt;"",L197,TODAY())-G197)</f>
        <v/>
      </c>
      <c r="L197" s="12"/>
      <c r="M197" s="10"/>
      <c r="N197" s="9"/>
      <c r="O197" s="9"/>
      <c r="P197" s="9"/>
      <c r="Q197" s="11" t="str">
        <f aca="false">IF(AND(A197="",B197="",D197="",E197=""),"",IF(D197="","Add the quote value",IF(E197="","Pick a status",IF(AND(E197&lt;&gt;"Draft",G197=""),"Add the date sent",IF(AND(OR(E197="Won",E197="Lost"),L197=""),"Add the date decided",IF(AND(E197="Lost",N197=""),"Add why it was lost",IF(AND(L197&lt;&gt;"",G197&lt;&gt;"",L197&lt;G197),"Decided before it was sent?",IF(AND(E197="Sent",H197&lt;&gt;"",I197&lt;&gt;"",H197&gt;I197),"Follow-up is after it expires",""))))))))</f>
        <v/>
      </c>
    </row>
    <row r="198" customFormat="false" ht="15" hidden="false" customHeight="false" outlineLevel="0" collapsed="false">
      <c r="A198" s="9"/>
      <c r="B198" s="9"/>
      <c r="C198" s="9"/>
      <c r="D198" s="10"/>
      <c r="E198" s="9"/>
      <c r="F198" s="11" t="str">
        <f aca="true">IF(OR(A198="",E198=""),"",IF(E198="Won","Won",IF(E198="Lost","Lost",IF(E198="Draft","Send it",IF(I198="","Add the date sent",IF(I198&lt;TODAY(),"Expired - chase or close",IF(AND(H198&lt;&gt;"",H198&lt;TODAY()),"Follow-up overdue",IF(H198=TODAY(),"Follow up today",IF(I198-TODAY()&lt;=Settings!$B$4,"Expiring soon",IF(H198="",IF(TODAY()-G198&gt;=Settings!$B$5,"Chase - no follow-up set","Waiting"),"Waiting"))))))))))</f>
        <v/>
      </c>
      <c r="G198" s="12"/>
      <c r="H198" s="12"/>
      <c r="I198" s="13" t="str">
        <f aca="false">IF(G198="","",G198+IF(J198="",Settings!$B$3,J198))</f>
        <v/>
      </c>
      <c r="J198" s="14"/>
      <c r="K198" s="15" t="str">
        <f aca="true">IF(G198="","",IF(L198&lt;&gt;"",L198,TODAY())-G198)</f>
        <v/>
      </c>
      <c r="L198" s="12"/>
      <c r="M198" s="10"/>
      <c r="N198" s="9"/>
      <c r="O198" s="9"/>
      <c r="P198" s="9"/>
      <c r="Q198" s="11" t="str">
        <f aca="false">IF(AND(A198="",B198="",D198="",E198=""),"",IF(D198="","Add the quote value",IF(E198="","Pick a status",IF(AND(E198&lt;&gt;"Draft",G198=""),"Add the date sent",IF(AND(OR(E198="Won",E198="Lost"),L198=""),"Add the date decided",IF(AND(E198="Lost",N198=""),"Add why it was lost",IF(AND(L198&lt;&gt;"",G198&lt;&gt;"",L198&lt;G198),"Decided before it was sent?",IF(AND(E198="Sent",H198&lt;&gt;"",I198&lt;&gt;"",H198&gt;I198),"Follow-up is after it expires",""))))))))</f>
        <v/>
      </c>
    </row>
    <row r="199" customFormat="false" ht="15" hidden="false" customHeight="false" outlineLevel="0" collapsed="false">
      <c r="A199" s="9"/>
      <c r="B199" s="9"/>
      <c r="C199" s="9"/>
      <c r="D199" s="10"/>
      <c r="E199" s="9"/>
      <c r="F199" s="11" t="str">
        <f aca="true">IF(OR(A199="",E199=""),"",IF(E199="Won","Won",IF(E199="Lost","Lost",IF(E199="Draft","Send it",IF(I199="","Add the date sent",IF(I199&lt;TODAY(),"Expired - chase or close",IF(AND(H199&lt;&gt;"",H199&lt;TODAY()),"Follow-up overdue",IF(H199=TODAY(),"Follow up today",IF(I199-TODAY()&lt;=Settings!$B$4,"Expiring soon",IF(H199="",IF(TODAY()-G199&gt;=Settings!$B$5,"Chase - no follow-up set","Waiting"),"Waiting"))))))))))</f>
        <v/>
      </c>
      <c r="G199" s="12"/>
      <c r="H199" s="12"/>
      <c r="I199" s="13" t="str">
        <f aca="false">IF(G199="","",G199+IF(J199="",Settings!$B$3,J199))</f>
        <v/>
      </c>
      <c r="J199" s="14"/>
      <c r="K199" s="15" t="str">
        <f aca="true">IF(G199="","",IF(L199&lt;&gt;"",L199,TODAY())-G199)</f>
        <v/>
      </c>
      <c r="L199" s="12"/>
      <c r="M199" s="10"/>
      <c r="N199" s="9"/>
      <c r="O199" s="9"/>
      <c r="P199" s="9"/>
      <c r="Q199" s="11" t="str">
        <f aca="false">IF(AND(A199="",B199="",D199="",E199=""),"",IF(D199="","Add the quote value",IF(E199="","Pick a status",IF(AND(E199&lt;&gt;"Draft",G199=""),"Add the date sent",IF(AND(OR(E199="Won",E199="Lost"),L199=""),"Add the date decided",IF(AND(E199="Lost",N199=""),"Add why it was lost",IF(AND(L199&lt;&gt;"",G199&lt;&gt;"",L199&lt;G199),"Decided before it was sent?",IF(AND(E199="Sent",H199&lt;&gt;"",I199&lt;&gt;"",H199&gt;I199),"Follow-up is after it expires",""))))))))</f>
        <v/>
      </c>
    </row>
    <row r="200" customFormat="false" ht="15" hidden="false" customHeight="false" outlineLevel="0" collapsed="false">
      <c r="A200" s="9"/>
      <c r="B200" s="9"/>
      <c r="C200" s="9"/>
      <c r="D200" s="10"/>
      <c r="E200" s="9"/>
      <c r="F200" s="11" t="str">
        <f aca="true">IF(OR(A200="",E200=""),"",IF(E200="Won","Won",IF(E200="Lost","Lost",IF(E200="Draft","Send it",IF(I200="","Add the date sent",IF(I200&lt;TODAY(),"Expired - chase or close",IF(AND(H200&lt;&gt;"",H200&lt;TODAY()),"Follow-up overdue",IF(H200=TODAY(),"Follow up today",IF(I200-TODAY()&lt;=Settings!$B$4,"Expiring soon",IF(H200="",IF(TODAY()-G200&gt;=Settings!$B$5,"Chase - no follow-up set","Waiting"),"Waiting"))))))))))</f>
        <v/>
      </c>
      <c r="G200" s="12"/>
      <c r="H200" s="12"/>
      <c r="I200" s="13" t="str">
        <f aca="false">IF(G200="","",G200+IF(J200="",Settings!$B$3,J200))</f>
        <v/>
      </c>
      <c r="J200" s="14"/>
      <c r="K200" s="15" t="str">
        <f aca="true">IF(G200="","",IF(L200&lt;&gt;"",L200,TODAY())-G200)</f>
        <v/>
      </c>
      <c r="L200" s="12"/>
      <c r="M200" s="10"/>
      <c r="N200" s="9"/>
      <c r="O200" s="9"/>
      <c r="P200" s="9"/>
      <c r="Q200" s="11" t="str">
        <f aca="false">IF(AND(A200="",B200="",D200="",E200=""),"",IF(D200="","Add the quote value",IF(E200="","Pick a status",IF(AND(E200&lt;&gt;"Draft",G200=""),"Add the date sent",IF(AND(OR(E200="Won",E200="Lost"),L200=""),"Add the date decided",IF(AND(E200="Lost",N200=""),"Add why it was lost",IF(AND(L200&lt;&gt;"",G200&lt;&gt;"",L200&lt;G200),"Decided before it was sent?",IF(AND(E200="Sent",H200&lt;&gt;"",I200&lt;&gt;"",H200&gt;I200),"Follow-up is after it expires",""))))))))</f>
        <v/>
      </c>
    </row>
    <row r="201" customFormat="false" ht="15" hidden="false" customHeight="false" outlineLevel="0" collapsed="false">
      <c r="A201" s="9"/>
      <c r="B201" s="9"/>
      <c r="C201" s="9"/>
      <c r="D201" s="10"/>
      <c r="E201" s="9"/>
      <c r="F201" s="11" t="str">
        <f aca="true">IF(OR(A201="",E201=""),"",IF(E201="Won","Won",IF(E201="Lost","Lost",IF(E201="Draft","Send it",IF(I201="","Add the date sent",IF(I201&lt;TODAY(),"Expired - chase or close",IF(AND(H201&lt;&gt;"",H201&lt;TODAY()),"Follow-up overdue",IF(H201=TODAY(),"Follow up today",IF(I201-TODAY()&lt;=Settings!$B$4,"Expiring soon",IF(H201="",IF(TODAY()-G201&gt;=Settings!$B$5,"Chase - no follow-up set","Waiting"),"Waiting"))))))))))</f>
        <v/>
      </c>
      <c r="G201" s="12"/>
      <c r="H201" s="12"/>
      <c r="I201" s="13" t="str">
        <f aca="false">IF(G201="","",G201+IF(J201="",Settings!$B$3,J201))</f>
        <v/>
      </c>
      <c r="J201" s="14"/>
      <c r="K201" s="15" t="str">
        <f aca="true">IF(G201="","",IF(L201&lt;&gt;"",L201,TODAY())-G201)</f>
        <v/>
      </c>
      <c r="L201" s="12"/>
      <c r="M201" s="10"/>
      <c r="N201" s="9"/>
      <c r="O201" s="9"/>
      <c r="P201" s="9"/>
      <c r="Q201" s="11" t="str">
        <f aca="false">IF(AND(A201="",B201="",D201="",E201=""),"",IF(D201="","Add the quote value",IF(E201="","Pick a status",IF(AND(E201&lt;&gt;"Draft",G201=""),"Add the date sent",IF(AND(OR(E201="Won",E201="Lost"),L201=""),"Add the date decided",IF(AND(E201="Lost",N201=""),"Add why it was lost",IF(AND(L201&lt;&gt;"",G201&lt;&gt;"",L201&lt;G201),"Decided before it was sent?",IF(AND(E201="Sent",H201&lt;&gt;"",I201&lt;&gt;"",H201&gt;I201),"Follow-up is after it expires",""))))))))</f>
        <v/>
      </c>
    </row>
    <row r="202" customFormat="false" ht="15" hidden="false" customHeight="false" outlineLevel="0" collapsed="false">
      <c r="A202" s="9"/>
      <c r="B202" s="9"/>
      <c r="C202" s="9"/>
      <c r="D202" s="10"/>
      <c r="E202" s="9"/>
      <c r="F202" s="11" t="str">
        <f aca="true">IF(OR(A202="",E202=""),"",IF(E202="Won","Won",IF(E202="Lost","Lost",IF(E202="Draft","Send it",IF(I202="","Add the date sent",IF(I202&lt;TODAY(),"Expired - chase or close",IF(AND(H202&lt;&gt;"",H202&lt;TODAY()),"Follow-up overdue",IF(H202=TODAY(),"Follow up today",IF(I202-TODAY()&lt;=Settings!$B$4,"Expiring soon",IF(H202="",IF(TODAY()-G202&gt;=Settings!$B$5,"Chase - no follow-up set","Waiting"),"Waiting"))))))))))</f>
        <v/>
      </c>
      <c r="G202" s="12"/>
      <c r="H202" s="12"/>
      <c r="I202" s="13" t="str">
        <f aca="false">IF(G202="","",G202+IF(J202="",Settings!$B$3,J202))</f>
        <v/>
      </c>
      <c r="J202" s="14"/>
      <c r="K202" s="15" t="str">
        <f aca="true">IF(G202="","",IF(L202&lt;&gt;"",L202,TODAY())-G202)</f>
        <v/>
      </c>
      <c r="L202" s="12"/>
      <c r="M202" s="10"/>
      <c r="N202" s="9"/>
      <c r="O202" s="9"/>
      <c r="P202" s="9"/>
      <c r="Q202" s="11" t="str">
        <f aca="false">IF(AND(A202="",B202="",D202="",E202=""),"",IF(D202="","Add the quote value",IF(E202="","Pick a status",IF(AND(E202&lt;&gt;"Draft",G202=""),"Add the date sent",IF(AND(OR(E202="Won",E202="Lost"),L202=""),"Add the date decided",IF(AND(E202="Lost",N202=""),"Add why it was lost",IF(AND(L202&lt;&gt;"",G202&lt;&gt;"",L202&lt;G202),"Decided before it was sent?",IF(AND(E202="Sent",H202&lt;&gt;"",I202&lt;&gt;"",H202&gt;I202),"Follow-up is after it expires",""))))))))</f>
        <v/>
      </c>
    </row>
    <row r="203" customFormat="false" ht="15" hidden="false" customHeight="false" outlineLevel="0" collapsed="false">
      <c r="A203" s="9"/>
      <c r="B203" s="9"/>
      <c r="C203" s="9"/>
      <c r="D203" s="10"/>
      <c r="E203" s="9"/>
      <c r="F203" s="11" t="str">
        <f aca="true">IF(OR(A203="",E203=""),"",IF(E203="Won","Won",IF(E203="Lost","Lost",IF(E203="Draft","Send it",IF(I203="","Add the date sent",IF(I203&lt;TODAY(),"Expired - chase or close",IF(AND(H203&lt;&gt;"",H203&lt;TODAY()),"Follow-up overdue",IF(H203=TODAY(),"Follow up today",IF(I203-TODAY()&lt;=Settings!$B$4,"Expiring soon",IF(H203="",IF(TODAY()-G203&gt;=Settings!$B$5,"Chase - no follow-up set","Waiting"),"Waiting"))))))))))</f>
        <v/>
      </c>
      <c r="G203" s="12"/>
      <c r="H203" s="12"/>
      <c r="I203" s="13" t="str">
        <f aca="false">IF(G203="","",G203+IF(J203="",Settings!$B$3,J203))</f>
        <v/>
      </c>
      <c r="J203" s="14"/>
      <c r="K203" s="15" t="str">
        <f aca="true">IF(G203="","",IF(L203&lt;&gt;"",L203,TODAY())-G203)</f>
        <v/>
      </c>
      <c r="L203" s="12"/>
      <c r="M203" s="10"/>
      <c r="N203" s="9"/>
      <c r="O203" s="9"/>
      <c r="P203" s="9"/>
      <c r="Q203" s="11" t="str">
        <f aca="false">IF(AND(A203="",B203="",D203="",E203=""),"",IF(D203="","Add the quote value",IF(E203="","Pick a status",IF(AND(E203&lt;&gt;"Draft",G203=""),"Add the date sent",IF(AND(OR(E203="Won",E203="Lost"),L203=""),"Add the date decided",IF(AND(E203="Lost",N203=""),"Add why it was lost",IF(AND(L203&lt;&gt;"",G203&lt;&gt;"",L203&lt;G203),"Decided before it was sent?",IF(AND(E203="Sent",H203&lt;&gt;"",I203&lt;&gt;"",H203&gt;I203),"Follow-up is after it expires",""))))))))</f>
        <v/>
      </c>
    </row>
    <row r="204" customFormat="false" ht="15" hidden="false" customHeight="false" outlineLevel="0" collapsed="false">
      <c r="A204" s="9"/>
      <c r="B204" s="9"/>
      <c r="C204" s="9"/>
      <c r="D204" s="10"/>
      <c r="E204" s="9"/>
      <c r="F204" s="11" t="str">
        <f aca="true">IF(OR(A204="",E204=""),"",IF(E204="Won","Won",IF(E204="Lost","Lost",IF(E204="Draft","Send it",IF(I204="","Add the date sent",IF(I204&lt;TODAY(),"Expired - chase or close",IF(AND(H204&lt;&gt;"",H204&lt;TODAY()),"Follow-up overdue",IF(H204=TODAY(),"Follow up today",IF(I204-TODAY()&lt;=Settings!$B$4,"Expiring soon",IF(H204="",IF(TODAY()-G204&gt;=Settings!$B$5,"Chase - no follow-up set","Waiting"),"Waiting"))))))))))</f>
        <v/>
      </c>
      <c r="G204" s="12"/>
      <c r="H204" s="12"/>
      <c r="I204" s="13" t="str">
        <f aca="false">IF(G204="","",G204+IF(J204="",Settings!$B$3,J204))</f>
        <v/>
      </c>
      <c r="J204" s="14"/>
      <c r="K204" s="15" t="str">
        <f aca="true">IF(G204="","",IF(L204&lt;&gt;"",L204,TODAY())-G204)</f>
        <v/>
      </c>
      <c r="L204" s="12"/>
      <c r="M204" s="10"/>
      <c r="N204" s="9"/>
      <c r="O204" s="9"/>
      <c r="P204" s="9"/>
      <c r="Q204" s="11" t="str">
        <f aca="false">IF(AND(A204="",B204="",D204="",E204=""),"",IF(D204="","Add the quote value",IF(E204="","Pick a status",IF(AND(E204&lt;&gt;"Draft",G204=""),"Add the date sent",IF(AND(OR(E204="Won",E204="Lost"),L204=""),"Add the date decided",IF(AND(E204="Lost",N204=""),"Add why it was lost",IF(AND(L204&lt;&gt;"",G204&lt;&gt;"",L204&lt;G204),"Decided before it was sent?",IF(AND(E204="Sent",H204&lt;&gt;"",I204&lt;&gt;"",H204&gt;I204),"Follow-up is after it expires",""))))))))</f>
        <v/>
      </c>
    </row>
    <row r="205" customFormat="false" ht="15" hidden="false" customHeight="false" outlineLevel="0" collapsed="false">
      <c r="A205" s="9"/>
      <c r="B205" s="9"/>
      <c r="C205" s="9"/>
      <c r="D205" s="10"/>
      <c r="E205" s="9"/>
      <c r="F205" s="11" t="str">
        <f aca="true">IF(OR(A205="",E205=""),"",IF(E205="Won","Won",IF(E205="Lost","Lost",IF(E205="Draft","Send it",IF(I205="","Add the date sent",IF(I205&lt;TODAY(),"Expired - chase or close",IF(AND(H205&lt;&gt;"",H205&lt;TODAY()),"Follow-up overdue",IF(H205=TODAY(),"Follow up today",IF(I205-TODAY()&lt;=Settings!$B$4,"Expiring soon",IF(H205="",IF(TODAY()-G205&gt;=Settings!$B$5,"Chase - no follow-up set","Waiting"),"Waiting"))))))))))</f>
        <v/>
      </c>
      <c r="G205" s="12"/>
      <c r="H205" s="12"/>
      <c r="I205" s="13" t="str">
        <f aca="false">IF(G205="","",G205+IF(J205="",Settings!$B$3,J205))</f>
        <v/>
      </c>
      <c r="J205" s="14"/>
      <c r="K205" s="15" t="str">
        <f aca="true">IF(G205="","",IF(L205&lt;&gt;"",L205,TODAY())-G205)</f>
        <v/>
      </c>
      <c r="L205" s="12"/>
      <c r="M205" s="10"/>
      <c r="N205" s="9"/>
      <c r="O205" s="9"/>
      <c r="P205" s="9"/>
      <c r="Q205" s="11" t="str">
        <f aca="false">IF(AND(A205="",B205="",D205="",E205=""),"",IF(D205="","Add the quote value",IF(E205="","Pick a status",IF(AND(E205&lt;&gt;"Draft",G205=""),"Add the date sent",IF(AND(OR(E205="Won",E205="Lost"),L205=""),"Add the date decided",IF(AND(E205="Lost",N205=""),"Add why it was lost",IF(AND(L205&lt;&gt;"",G205&lt;&gt;"",L205&lt;G205),"Decided before it was sent?",IF(AND(E205="Sent",H205&lt;&gt;"",I205&lt;&gt;"",H205&gt;I205),"Follow-up is after it expires",""))))))))</f>
        <v/>
      </c>
    </row>
    <row r="206" customFormat="false" ht="15" hidden="false" customHeight="false" outlineLevel="0" collapsed="false">
      <c r="A206" s="9"/>
      <c r="B206" s="9"/>
      <c r="C206" s="9"/>
      <c r="D206" s="10"/>
      <c r="E206" s="9"/>
      <c r="F206" s="11" t="str">
        <f aca="true">IF(OR(A206="",E206=""),"",IF(E206="Won","Won",IF(E206="Lost","Lost",IF(E206="Draft","Send it",IF(I206="","Add the date sent",IF(I206&lt;TODAY(),"Expired - chase or close",IF(AND(H206&lt;&gt;"",H206&lt;TODAY()),"Follow-up overdue",IF(H206=TODAY(),"Follow up today",IF(I206-TODAY()&lt;=Settings!$B$4,"Expiring soon",IF(H206="",IF(TODAY()-G206&gt;=Settings!$B$5,"Chase - no follow-up set","Waiting"),"Waiting"))))))))))</f>
        <v/>
      </c>
      <c r="G206" s="12"/>
      <c r="H206" s="12"/>
      <c r="I206" s="13" t="str">
        <f aca="false">IF(G206="","",G206+IF(J206="",Settings!$B$3,J206))</f>
        <v/>
      </c>
      <c r="J206" s="14"/>
      <c r="K206" s="15" t="str">
        <f aca="true">IF(G206="","",IF(L206&lt;&gt;"",L206,TODAY())-G206)</f>
        <v/>
      </c>
      <c r="L206" s="12"/>
      <c r="M206" s="10"/>
      <c r="N206" s="9"/>
      <c r="O206" s="9"/>
      <c r="P206" s="9"/>
      <c r="Q206" s="11" t="str">
        <f aca="false">IF(AND(A206="",B206="",D206="",E206=""),"",IF(D206="","Add the quote value",IF(E206="","Pick a status",IF(AND(E206&lt;&gt;"Draft",G206=""),"Add the date sent",IF(AND(OR(E206="Won",E206="Lost"),L206=""),"Add the date decided",IF(AND(E206="Lost",N206=""),"Add why it was lost",IF(AND(L206&lt;&gt;"",G206&lt;&gt;"",L206&lt;G206),"Decided before it was sent?",IF(AND(E206="Sent",H206&lt;&gt;"",I206&lt;&gt;"",H206&gt;I206),"Follow-up is after it expires",""))))))))</f>
        <v/>
      </c>
    </row>
    <row r="207" customFormat="false" ht="15" hidden="false" customHeight="false" outlineLevel="0" collapsed="false">
      <c r="A207" s="9"/>
      <c r="B207" s="9"/>
      <c r="C207" s="9"/>
      <c r="D207" s="10"/>
      <c r="E207" s="9"/>
      <c r="F207" s="11" t="str">
        <f aca="true">IF(OR(A207="",E207=""),"",IF(E207="Won","Won",IF(E207="Lost","Lost",IF(E207="Draft","Send it",IF(I207="","Add the date sent",IF(I207&lt;TODAY(),"Expired - chase or close",IF(AND(H207&lt;&gt;"",H207&lt;TODAY()),"Follow-up overdue",IF(H207=TODAY(),"Follow up today",IF(I207-TODAY()&lt;=Settings!$B$4,"Expiring soon",IF(H207="",IF(TODAY()-G207&gt;=Settings!$B$5,"Chase - no follow-up set","Waiting"),"Waiting"))))))))))</f>
        <v/>
      </c>
      <c r="G207" s="12"/>
      <c r="H207" s="12"/>
      <c r="I207" s="13" t="str">
        <f aca="false">IF(G207="","",G207+IF(J207="",Settings!$B$3,J207))</f>
        <v/>
      </c>
      <c r="J207" s="14"/>
      <c r="K207" s="15" t="str">
        <f aca="true">IF(G207="","",IF(L207&lt;&gt;"",L207,TODAY())-G207)</f>
        <v/>
      </c>
      <c r="L207" s="12"/>
      <c r="M207" s="10"/>
      <c r="N207" s="9"/>
      <c r="O207" s="9"/>
      <c r="P207" s="9"/>
      <c r="Q207" s="11" t="str">
        <f aca="false">IF(AND(A207="",B207="",D207="",E207=""),"",IF(D207="","Add the quote value",IF(E207="","Pick a status",IF(AND(E207&lt;&gt;"Draft",G207=""),"Add the date sent",IF(AND(OR(E207="Won",E207="Lost"),L207=""),"Add the date decided",IF(AND(E207="Lost",N207=""),"Add why it was lost",IF(AND(L207&lt;&gt;"",G207&lt;&gt;"",L207&lt;G207),"Decided before it was sent?",IF(AND(E207="Sent",H207&lt;&gt;"",I207&lt;&gt;"",H207&gt;I207),"Follow-up is after it expires",""))))))))</f>
        <v/>
      </c>
    </row>
    <row r="208" customFormat="false" ht="15" hidden="false" customHeight="false" outlineLevel="0" collapsed="false">
      <c r="A208" s="9"/>
      <c r="B208" s="9"/>
      <c r="C208" s="9"/>
      <c r="D208" s="10"/>
      <c r="E208" s="9"/>
      <c r="F208" s="11" t="str">
        <f aca="true">IF(OR(A208="",E208=""),"",IF(E208="Won","Won",IF(E208="Lost","Lost",IF(E208="Draft","Send it",IF(I208="","Add the date sent",IF(I208&lt;TODAY(),"Expired - chase or close",IF(AND(H208&lt;&gt;"",H208&lt;TODAY()),"Follow-up overdue",IF(H208=TODAY(),"Follow up today",IF(I208-TODAY()&lt;=Settings!$B$4,"Expiring soon",IF(H208="",IF(TODAY()-G208&gt;=Settings!$B$5,"Chase - no follow-up set","Waiting"),"Waiting"))))))))))</f>
        <v/>
      </c>
      <c r="G208" s="12"/>
      <c r="H208" s="12"/>
      <c r="I208" s="13" t="str">
        <f aca="false">IF(G208="","",G208+IF(J208="",Settings!$B$3,J208))</f>
        <v/>
      </c>
      <c r="J208" s="14"/>
      <c r="K208" s="15" t="str">
        <f aca="true">IF(G208="","",IF(L208&lt;&gt;"",L208,TODAY())-G208)</f>
        <v/>
      </c>
      <c r="L208" s="12"/>
      <c r="M208" s="10"/>
      <c r="N208" s="9"/>
      <c r="O208" s="9"/>
      <c r="P208" s="9"/>
      <c r="Q208" s="11" t="str">
        <f aca="false">IF(AND(A208="",B208="",D208="",E208=""),"",IF(D208="","Add the quote value",IF(E208="","Pick a status",IF(AND(E208&lt;&gt;"Draft",G208=""),"Add the date sent",IF(AND(OR(E208="Won",E208="Lost"),L208=""),"Add the date decided",IF(AND(E208="Lost",N208=""),"Add why it was lost",IF(AND(L208&lt;&gt;"",G208&lt;&gt;"",L208&lt;G208),"Decided before it was sent?",IF(AND(E208="Sent",H208&lt;&gt;"",I208&lt;&gt;"",H208&gt;I208),"Follow-up is after it expires",""))))))))</f>
        <v/>
      </c>
    </row>
    <row r="209" customFormat="false" ht="15" hidden="false" customHeight="false" outlineLevel="0" collapsed="false">
      <c r="A209" s="9"/>
      <c r="B209" s="9"/>
      <c r="C209" s="9"/>
      <c r="D209" s="10"/>
      <c r="E209" s="9"/>
      <c r="F209" s="11" t="str">
        <f aca="true">IF(OR(A209="",E209=""),"",IF(E209="Won","Won",IF(E209="Lost","Lost",IF(E209="Draft","Send it",IF(I209="","Add the date sent",IF(I209&lt;TODAY(),"Expired - chase or close",IF(AND(H209&lt;&gt;"",H209&lt;TODAY()),"Follow-up overdue",IF(H209=TODAY(),"Follow up today",IF(I209-TODAY()&lt;=Settings!$B$4,"Expiring soon",IF(H209="",IF(TODAY()-G209&gt;=Settings!$B$5,"Chase - no follow-up set","Waiting"),"Waiting"))))))))))</f>
        <v/>
      </c>
      <c r="G209" s="12"/>
      <c r="H209" s="12"/>
      <c r="I209" s="13" t="str">
        <f aca="false">IF(G209="","",G209+IF(J209="",Settings!$B$3,J209))</f>
        <v/>
      </c>
      <c r="J209" s="14"/>
      <c r="K209" s="15" t="str">
        <f aca="true">IF(G209="","",IF(L209&lt;&gt;"",L209,TODAY())-G209)</f>
        <v/>
      </c>
      <c r="L209" s="12"/>
      <c r="M209" s="10"/>
      <c r="N209" s="9"/>
      <c r="O209" s="9"/>
      <c r="P209" s="9"/>
      <c r="Q209" s="11" t="str">
        <f aca="false">IF(AND(A209="",B209="",D209="",E209=""),"",IF(D209="","Add the quote value",IF(E209="","Pick a status",IF(AND(E209&lt;&gt;"Draft",G209=""),"Add the date sent",IF(AND(OR(E209="Won",E209="Lost"),L209=""),"Add the date decided",IF(AND(E209="Lost",N209=""),"Add why it was lost",IF(AND(L209&lt;&gt;"",G209&lt;&gt;"",L209&lt;G209),"Decided before it was sent?",IF(AND(E209="Sent",H209&lt;&gt;"",I209&lt;&gt;"",H209&gt;I209),"Follow-up is after it expires",""))))))))</f>
        <v/>
      </c>
    </row>
    <row r="210" customFormat="false" ht="15" hidden="false" customHeight="false" outlineLevel="0" collapsed="false">
      <c r="A210" s="9"/>
      <c r="B210" s="9"/>
      <c r="C210" s="9"/>
      <c r="D210" s="10"/>
      <c r="E210" s="9"/>
      <c r="F210" s="11" t="str">
        <f aca="true">IF(OR(A210="",E210=""),"",IF(E210="Won","Won",IF(E210="Lost","Lost",IF(E210="Draft","Send it",IF(I210="","Add the date sent",IF(I210&lt;TODAY(),"Expired - chase or close",IF(AND(H210&lt;&gt;"",H210&lt;TODAY()),"Follow-up overdue",IF(H210=TODAY(),"Follow up today",IF(I210-TODAY()&lt;=Settings!$B$4,"Expiring soon",IF(H210="",IF(TODAY()-G210&gt;=Settings!$B$5,"Chase - no follow-up set","Waiting"),"Waiting"))))))))))</f>
        <v/>
      </c>
      <c r="G210" s="12"/>
      <c r="H210" s="12"/>
      <c r="I210" s="13" t="str">
        <f aca="false">IF(G210="","",G210+IF(J210="",Settings!$B$3,J210))</f>
        <v/>
      </c>
      <c r="J210" s="14"/>
      <c r="K210" s="15" t="str">
        <f aca="true">IF(G210="","",IF(L210&lt;&gt;"",L210,TODAY())-G210)</f>
        <v/>
      </c>
      <c r="L210" s="12"/>
      <c r="M210" s="10"/>
      <c r="N210" s="9"/>
      <c r="O210" s="9"/>
      <c r="P210" s="9"/>
      <c r="Q210" s="11" t="str">
        <f aca="false">IF(AND(A210="",B210="",D210="",E210=""),"",IF(D210="","Add the quote value",IF(E210="","Pick a status",IF(AND(E210&lt;&gt;"Draft",G210=""),"Add the date sent",IF(AND(OR(E210="Won",E210="Lost"),L210=""),"Add the date decided",IF(AND(E210="Lost",N210=""),"Add why it was lost",IF(AND(L210&lt;&gt;"",G210&lt;&gt;"",L210&lt;G210),"Decided before it was sent?",IF(AND(E210="Sent",H210&lt;&gt;"",I210&lt;&gt;"",H210&gt;I210),"Follow-up is after it expires",""))))))))</f>
        <v/>
      </c>
    </row>
    <row r="211" customFormat="false" ht="15" hidden="false" customHeight="false" outlineLevel="0" collapsed="false">
      <c r="A211" s="9"/>
      <c r="B211" s="9"/>
      <c r="C211" s="9"/>
      <c r="D211" s="10"/>
      <c r="E211" s="9"/>
      <c r="F211" s="11" t="str">
        <f aca="true">IF(OR(A211="",E211=""),"",IF(E211="Won","Won",IF(E211="Lost","Lost",IF(E211="Draft","Send it",IF(I211="","Add the date sent",IF(I211&lt;TODAY(),"Expired - chase or close",IF(AND(H211&lt;&gt;"",H211&lt;TODAY()),"Follow-up overdue",IF(H211=TODAY(),"Follow up today",IF(I211-TODAY()&lt;=Settings!$B$4,"Expiring soon",IF(H211="",IF(TODAY()-G211&gt;=Settings!$B$5,"Chase - no follow-up set","Waiting"),"Waiting"))))))))))</f>
        <v/>
      </c>
      <c r="G211" s="12"/>
      <c r="H211" s="12"/>
      <c r="I211" s="13" t="str">
        <f aca="false">IF(G211="","",G211+IF(J211="",Settings!$B$3,J211))</f>
        <v/>
      </c>
      <c r="J211" s="14"/>
      <c r="K211" s="15" t="str">
        <f aca="true">IF(G211="","",IF(L211&lt;&gt;"",L211,TODAY())-G211)</f>
        <v/>
      </c>
      <c r="L211" s="12"/>
      <c r="M211" s="10"/>
      <c r="N211" s="9"/>
      <c r="O211" s="9"/>
      <c r="P211" s="9"/>
      <c r="Q211" s="11" t="str">
        <f aca="false">IF(AND(A211="",B211="",D211="",E211=""),"",IF(D211="","Add the quote value",IF(E211="","Pick a status",IF(AND(E211&lt;&gt;"Draft",G211=""),"Add the date sent",IF(AND(OR(E211="Won",E211="Lost"),L211=""),"Add the date decided",IF(AND(E211="Lost",N211=""),"Add why it was lost",IF(AND(L211&lt;&gt;"",G211&lt;&gt;"",L211&lt;G211),"Decided before it was sent?",IF(AND(E211="Sent",H211&lt;&gt;"",I211&lt;&gt;"",H211&gt;I211),"Follow-up is after it expires",""))))))))</f>
        <v/>
      </c>
    </row>
    <row r="212" customFormat="false" ht="15" hidden="false" customHeight="false" outlineLevel="0" collapsed="false">
      <c r="A212" s="9"/>
      <c r="B212" s="9"/>
      <c r="C212" s="9"/>
      <c r="D212" s="10"/>
      <c r="E212" s="9"/>
      <c r="F212" s="11" t="str">
        <f aca="true">IF(OR(A212="",E212=""),"",IF(E212="Won","Won",IF(E212="Lost","Lost",IF(E212="Draft","Send it",IF(I212="","Add the date sent",IF(I212&lt;TODAY(),"Expired - chase or close",IF(AND(H212&lt;&gt;"",H212&lt;TODAY()),"Follow-up overdue",IF(H212=TODAY(),"Follow up today",IF(I212-TODAY()&lt;=Settings!$B$4,"Expiring soon",IF(H212="",IF(TODAY()-G212&gt;=Settings!$B$5,"Chase - no follow-up set","Waiting"),"Waiting"))))))))))</f>
        <v/>
      </c>
      <c r="G212" s="12"/>
      <c r="H212" s="12"/>
      <c r="I212" s="13" t="str">
        <f aca="false">IF(G212="","",G212+IF(J212="",Settings!$B$3,J212))</f>
        <v/>
      </c>
      <c r="J212" s="14"/>
      <c r="K212" s="15" t="str">
        <f aca="true">IF(G212="","",IF(L212&lt;&gt;"",L212,TODAY())-G212)</f>
        <v/>
      </c>
      <c r="L212" s="12"/>
      <c r="M212" s="10"/>
      <c r="N212" s="9"/>
      <c r="O212" s="9"/>
      <c r="P212" s="9"/>
      <c r="Q212" s="11" t="str">
        <f aca="false">IF(AND(A212="",B212="",D212="",E212=""),"",IF(D212="","Add the quote value",IF(E212="","Pick a status",IF(AND(E212&lt;&gt;"Draft",G212=""),"Add the date sent",IF(AND(OR(E212="Won",E212="Lost"),L212=""),"Add the date decided",IF(AND(E212="Lost",N212=""),"Add why it was lost",IF(AND(L212&lt;&gt;"",G212&lt;&gt;"",L212&lt;G212),"Decided before it was sent?",IF(AND(E212="Sent",H212&lt;&gt;"",I212&lt;&gt;"",H212&gt;I212),"Follow-up is after it expires",""))))))))</f>
        <v/>
      </c>
    </row>
    <row r="213" customFormat="false" ht="15" hidden="false" customHeight="false" outlineLevel="0" collapsed="false">
      <c r="A213" s="9"/>
      <c r="B213" s="9"/>
      <c r="C213" s="9"/>
      <c r="D213" s="10"/>
      <c r="E213" s="9"/>
      <c r="F213" s="11" t="str">
        <f aca="true">IF(OR(A213="",E213=""),"",IF(E213="Won","Won",IF(E213="Lost","Lost",IF(E213="Draft","Send it",IF(I213="","Add the date sent",IF(I213&lt;TODAY(),"Expired - chase or close",IF(AND(H213&lt;&gt;"",H213&lt;TODAY()),"Follow-up overdue",IF(H213=TODAY(),"Follow up today",IF(I213-TODAY()&lt;=Settings!$B$4,"Expiring soon",IF(H213="",IF(TODAY()-G213&gt;=Settings!$B$5,"Chase - no follow-up set","Waiting"),"Waiting"))))))))))</f>
        <v/>
      </c>
      <c r="G213" s="12"/>
      <c r="H213" s="12"/>
      <c r="I213" s="13" t="str">
        <f aca="false">IF(G213="","",G213+IF(J213="",Settings!$B$3,J213))</f>
        <v/>
      </c>
      <c r="J213" s="14"/>
      <c r="K213" s="15" t="str">
        <f aca="true">IF(G213="","",IF(L213&lt;&gt;"",L213,TODAY())-G213)</f>
        <v/>
      </c>
      <c r="L213" s="12"/>
      <c r="M213" s="10"/>
      <c r="N213" s="9"/>
      <c r="O213" s="9"/>
      <c r="P213" s="9"/>
      <c r="Q213" s="11" t="str">
        <f aca="false">IF(AND(A213="",B213="",D213="",E213=""),"",IF(D213="","Add the quote value",IF(E213="","Pick a status",IF(AND(E213&lt;&gt;"Draft",G213=""),"Add the date sent",IF(AND(OR(E213="Won",E213="Lost"),L213=""),"Add the date decided",IF(AND(E213="Lost",N213=""),"Add why it was lost",IF(AND(L213&lt;&gt;"",G213&lt;&gt;"",L213&lt;G213),"Decided before it was sent?",IF(AND(E213="Sent",H213&lt;&gt;"",I213&lt;&gt;"",H213&gt;I213),"Follow-up is after it expires",""))))))))</f>
        <v/>
      </c>
    </row>
    <row r="214" customFormat="false" ht="15" hidden="false" customHeight="false" outlineLevel="0" collapsed="false">
      <c r="A214" s="9"/>
      <c r="B214" s="9"/>
      <c r="C214" s="9"/>
      <c r="D214" s="10"/>
      <c r="E214" s="9"/>
      <c r="F214" s="11" t="str">
        <f aca="true">IF(OR(A214="",E214=""),"",IF(E214="Won","Won",IF(E214="Lost","Lost",IF(E214="Draft","Send it",IF(I214="","Add the date sent",IF(I214&lt;TODAY(),"Expired - chase or close",IF(AND(H214&lt;&gt;"",H214&lt;TODAY()),"Follow-up overdue",IF(H214=TODAY(),"Follow up today",IF(I214-TODAY()&lt;=Settings!$B$4,"Expiring soon",IF(H214="",IF(TODAY()-G214&gt;=Settings!$B$5,"Chase - no follow-up set","Waiting"),"Waiting"))))))))))</f>
        <v/>
      </c>
      <c r="G214" s="12"/>
      <c r="H214" s="12"/>
      <c r="I214" s="13" t="str">
        <f aca="false">IF(G214="","",G214+IF(J214="",Settings!$B$3,J214))</f>
        <v/>
      </c>
      <c r="J214" s="14"/>
      <c r="K214" s="15" t="str">
        <f aca="true">IF(G214="","",IF(L214&lt;&gt;"",L214,TODAY())-G214)</f>
        <v/>
      </c>
      <c r="L214" s="12"/>
      <c r="M214" s="10"/>
      <c r="N214" s="9"/>
      <c r="O214" s="9"/>
      <c r="P214" s="9"/>
      <c r="Q214" s="11" t="str">
        <f aca="false">IF(AND(A214="",B214="",D214="",E214=""),"",IF(D214="","Add the quote value",IF(E214="","Pick a status",IF(AND(E214&lt;&gt;"Draft",G214=""),"Add the date sent",IF(AND(OR(E214="Won",E214="Lost"),L214=""),"Add the date decided",IF(AND(E214="Lost",N214=""),"Add why it was lost",IF(AND(L214&lt;&gt;"",G214&lt;&gt;"",L214&lt;G214),"Decided before it was sent?",IF(AND(E214="Sent",H214&lt;&gt;"",I214&lt;&gt;"",H214&gt;I214),"Follow-up is after it expires",""))))))))</f>
        <v/>
      </c>
    </row>
    <row r="215" customFormat="false" ht="15" hidden="false" customHeight="false" outlineLevel="0" collapsed="false">
      <c r="A215" s="9"/>
      <c r="B215" s="9"/>
      <c r="C215" s="9"/>
      <c r="D215" s="10"/>
      <c r="E215" s="9"/>
      <c r="F215" s="11" t="str">
        <f aca="true">IF(OR(A215="",E215=""),"",IF(E215="Won","Won",IF(E215="Lost","Lost",IF(E215="Draft","Send it",IF(I215="","Add the date sent",IF(I215&lt;TODAY(),"Expired - chase or close",IF(AND(H215&lt;&gt;"",H215&lt;TODAY()),"Follow-up overdue",IF(H215=TODAY(),"Follow up today",IF(I215-TODAY()&lt;=Settings!$B$4,"Expiring soon",IF(H215="",IF(TODAY()-G215&gt;=Settings!$B$5,"Chase - no follow-up set","Waiting"),"Waiting"))))))))))</f>
        <v/>
      </c>
      <c r="G215" s="12"/>
      <c r="H215" s="12"/>
      <c r="I215" s="13" t="str">
        <f aca="false">IF(G215="","",G215+IF(J215="",Settings!$B$3,J215))</f>
        <v/>
      </c>
      <c r="J215" s="14"/>
      <c r="K215" s="15" t="str">
        <f aca="true">IF(G215="","",IF(L215&lt;&gt;"",L215,TODAY())-G215)</f>
        <v/>
      </c>
      <c r="L215" s="12"/>
      <c r="M215" s="10"/>
      <c r="N215" s="9"/>
      <c r="O215" s="9"/>
      <c r="P215" s="9"/>
      <c r="Q215" s="11" t="str">
        <f aca="false">IF(AND(A215="",B215="",D215="",E215=""),"",IF(D215="","Add the quote value",IF(E215="","Pick a status",IF(AND(E215&lt;&gt;"Draft",G215=""),"Add the date sent",IF(AND(OR(E215="Won",E215="Lost"),L215=""),"Add the date decided",IF(AND(E215="Lost",N215=""),"Add why it was lost",IF(AND(L215&lt;&gt;"",G215&lt;&gt;"",L215&lt;G215),"Decided before it was sent?",IF(AND(E215="Sent",H215&lt;&gt;"",I215&lt;&gt;"",H215&gt;I215),"Follow-up is after it expires",""))))))))</f>
        <v/>
      </c>
    </row>
    <row r="216" customFormat="false" ht="15" hidden="false" customHeight="false" outlineLevel="0" collapsed="false">
      <c r="A216" s="9"/>
      <c r="B216" s="9"/>
      <c r="C216" s="9"/>
      <c r="D216" s="10"/>
      <c r="E216" s="9"/>
      <c r="F216" s="11" t="str">
        <f aca="true">IF(OR(A216="",E216=""),"",IF(E216="Won","Won",IF(E216="Lost","Lost",IF(E216="Draft","Send it",IF(I216="","Add the date sent",IF(I216&lt;TODAY(),"Expired - chase or close",IF(AND(H216&lt;&gt;"",H216&lt;TODAY()),"Follow-up overdue",IF(H216=TODAY(),"Follow up today",IF(I216-TODAY()&lt;=Settings!$B$4,"Expiring soon",IF(H216="",IF(TODAY()-G216&gt;=Settings!$B$5,"Chase - no follow-up set","Waiting"),"Waiting"))))))))))</f>
        <v/>
      </c>
      <c r="G216" s="12"/>
      <c r="H216" s="12"/>
      <c r="I216" s="13" t="str">
        <f aca="false">IF(G216="","",G216+IF(J216="",Settings!$B$3,J216))</f>
        <v/>
      </c>
      <c r="J216" s="14"/>
      <c r="K216" s="15" t="str">
        <f aca="true">IF(G216="","",IF(L216&lt;&gt;"",L216,TODAY())-G216)</f>
        <v/>
      </c>
      <c r="L216" s="12"/>
      <c r="M216" s="10"/>
      <c r="N216" s="9"/>
      <c r="O216" s="9"/>
      <c r="P216" s="9"/>
      <c r="Q216" s="11" t="str">
        <f aca="false">IF(AND(A216="",B216="",D216="",E216=""),"",IF(D216="","Add the quote value",IF(E216="","Pick a status",IF(AND(E216&lt;&gt;"Draft",G216=""),"Add the date sent",IF(AND(OR(E216="Won",E216="Lost"),L216=""),"Add the date decided",IF(AND(E216="Lost",N216=""),"Add why it was lost",IF(AND(L216&lt;&gt;"",G216&lt;&gt;"",L216&lt;G216),"Decided before it was sent?",IF(AND(E216="Sent",H216&lt;&gt;"",I216&lt;&gt;"",H216&gt;I216),"Follow-up is after it expires",""))))))))</f>
        <v/>
      </c>
    </row>
    <row r="217" customFormat="false" ht="15" hidden="false" customHeight="false" outlineLevel="0" collapsed="false">
      <c r="A217" s="9"/>
      <c r="B217" s="9"/>
      <c r="C217" s="9"/>
      <c r="D217" s="10"/>
      <c r="E217" s="9"/>
      <c r="F217" s="11" t="str">
        <f aca="true">IF(OR(A217="",E217=""),"",IF(E217="Won","Won",IF(E217="Lost","Lost",IF(E217="Draft","Send it",IF(I217="","Add the date sent",IF(I217&lt;TODAY(),"Expired - chase or close",IF(AND(H217&lt;&gt;"",H217&lt;TODAY()),"Follow-up overdue",IF(H217=TODAY(),"Follow up today",IF(I217-TODAY()&lt;=Settings!$B$4,"Expiring soon",IF(H217="",IF(TODAY()-G217&gt;=Settings!$B$5,"Chase - no follow-up set","Waiting"),"Waiting"))))))))))</f>
        <v/>
      </c>
      <c r="G217" s="12"/>
      <c r="H217" s="12"/>
      <c r="I217" s="13" t="str">
        <f aca="false">IF(G217="","",G217+IF(J217="",Settings!$B$3,J217))</f>
        <v/>
      </c>
      <c r="J217" s="14"/>
      <c r="K217" s="15" t="str">
        <f aca="true">IF(G217="","",IF(L217&lt;&gt;"",L217,TODAY())-G217)</f>
        <v/>
      </c>
      <c r="L217" s="12"/>
      <c r="M217" s="10"/>
      <c r="N217" s="9"/>
      <c r="O217" s="9"/>
      <c r="P217" s="9"/>
      <c r="Q217" s="11" t="str">
        <f aca="false">IF(AND(A217="",B217="",D217="",E217=""),"",IF(D217="","Add the quote value",IF(E217="","Pick a status",IF(AND(E217&lt;&gt;"Draft",G217=""),"Add the date sent",IF(AND(OR(E217="Won",E217="Lost"),L217=""),"Add the date decided",IF(AND(E217="Lost",N217=""),"Add why it was lost",IF(AND(L217&lt;&gt;"",G217&lt;&gt;"",L217&lt;G217),"Decided before it was sent?",IF(AND(E217="Sent",H217&lt;&gt;"",I217&lt;&gt;"",H217&gt;I217),"Follow-up is after it expires",""))))))))</f>
        <v/>
      </c>
    </row>
    <row r="218" customFormat="false" ht="15" hidden="false" customHeight="false" outlineLevel="0" collapsed="false">
      <c r="A218" s="9"/>
      <c r="B218" s="9"/>
      <c r="C218" s="9"/>
      <c r="D218" s="10"/>
      <c r="E218" s="9"/>
      <c r="F218" s="11" t="str">
        <f aca="true">IF(OR(A218="",E218=""),"",IF(E218="Won","Won",IF(E218="Lost","Lost",IF(E218="Draft","Send it",IF(I218="","Add the date sent",IF(I218&lt;TODAY(),"Expired - chase or close",IF(AND(H218&lt;&gt;"",H218&lt;TODAY()),"Follow-up overdue",IF(H218=TODAY(),"Follow up today",IF(I218-TODAY()&lt;=Settings!$B$4,"Expiring soon",IF(H218="",IF(TODAY()-G218&gt;=Settings!$B$5,"Chase - no follow-up set","Waiting"),"Waiting"))))))))))</f>
        <v/>
      </c>
      <c r="G218" s="12"/>
      <c r="H218" s="12"/>
      <c r="I218" s="13" t="str">
        <f aca="false">IF(G218="","",G218+IF(J218="",Settings!$B$3,J218))</f>
        <v/>
      </c>
      <c r="J218" s="14"/>
      <c r="K218" s="15" t="str">
        <f aca="true">IF(G218="","",IF(L218&lt;&gt;"",L218,TODAY())-G218)</f>
        <v/>
      </c>
      <c r="L218" s="12"/>
      <c r="M218" s="10"/>
      <c r="N218" s="9"/>
      <c r="O218" s="9"/>
      <c r="P218" s="9"/>
      <c r="Q218" s="11" t="str">
        <f aca="false">IF(AND(A218="",B218="",D218="",E218=""),"",IF(D218="","Add the quote value",IF(E218="","Pick a status",IF(AND(E218&lt;&gt;"Draft",G218=""),"Add the date sent",IF(AND(OR(E218="Won",E218="Lost"),L218=""),"Add the date decided",IF(AND(E218="Lost",N218=""),"Add why it was lost",IF(AND(L218&lt;&gt;"",G218&lt;&gt;"",L218&lt;G218),"Decided before it was sent?",IF(AND(E218="Sent",H218&lt;&gt;"",I218&lt;&gt;"",H218&gt;I218),"Follow-up is after it expires",""))))))))</f>
        <v/>
      </c>
    </row>
    <row r="219" customFormat="false" ht="15" hidden="false" customHeight="false" outlineLevel="0" collapsed="false">
      <c r="A219" s="9"/>
      <c r="B219" s="9"/>
      <c r="C219" s="9"/>
      <c r="D219" s="10"/>
      <c r="E219" s="9"/>
      <c r="F219" s="11" t="str">
        <f aca="true">IF(OR(A219="",E219=""),"",IF(E219="Won","Won",IF(E219="Lost","Lost",IF(E219="Draft","Send it",IF(I219="","Add the date sent",IF(I219&lt;TODAY(),"Expired - chase or close",IF(AND(H219&lt;&gt;"",H219&lt;TODAY()),"Follow-up overdue",IF(H219=TODAY(),"Follow up today",IF(I219-TODAY()&lt;=Settings!$B$4,"Expiring soon",IF(H219="",IF(TODAY()-G219&gt;=Settings!$B$5,"Chase - no follow-up set","Waiting"),"Waiting"))))))))))</f>
        <v/>
      </c>
      <c r="G219" s="12"/>
      <c r="H219" s="12"/>
      <c r="I219" s="13" t="str">
        <f aca="false">IF(G219="","",G219+IF(J219="",Settings!$B$3,J219))</f>
        <v/>
      </c>
      <c r="J219" s="14"/>
      <c r="K219" s="15" t="str">
        <f aca="true">IF(G219="","",IF(L219&lt;&gt;"",L219,TODAY())-G219)</f>
        <v/>
      </c>
      <c r="L219" s="12"/>
      <c r="M219" s="10"/>
      <c r="N219" s="9"/>
      <c r="O219" s="9"/>
      <c r="P219" s="9"/>
      <c r="Q219" s="11" t="str">
        <f aca="false">IF(AND(A219="",B219="",D219="",E219=""),"",IF(D219="","Add the quote value",IF(E219="","Pick a status",IF(AND(E219&lt;&gt;"Draft",G219=""),"Add the date sent",IF(AND(OR(E219="Won",E219="Lost"),L219=""),"Add the date decided",IF(AND(E219="Lost",N219=""),"Add why it was lost",IF(AND(L219&lt;&gt;"",G219&lt;&gt;"",L219&lt;G219),"Decided before it was sent?",IF(AND(E219="Sent",H219&lt;&gt;"",I219&lt;&gt;"",H219&gt;I219),"Follow-up is after it expires",""))))))))</f>
        <v/>
      </c>
    </row>
    <row r="220" customFormat="false" ht="15" hidden="false" customHeight="false" outlineLevel="0" collapsed="false">
      <c r="A220" s="9"/>
      <c r="B220" s="9"/>
      <c r="C220" s="9"/>
      <c r="D220" s="10"/>
      <c r="E220" s="9"/>
      <c r="F220" s="11" t="str">
        <f aca="true">IF(OR(A220="",E220=""),"",IF(E220="Won","Won",IF(E220="Lost","Lost",IF(E220="Draft","Send it",IF(I220="","Add the date sent",IF(I220&lt;TODAY(),"Expired - chase or close",IF(AND(H220&lt;&gt;"",H220&lt;TODAY()),"Follow-up overdue",IF(H220=TODAY(),"Follow up today",IF(I220-TODAY()&lt;=Settings!$B$4,"Expiring soon",IF(H220="",IF(TODAY()-G220&gt;=Settings!$B$5,"Chase - no follow-up set","Waiting"),"Waiting"))))))))))</f>
        <v/>
      </c>
      <c r="G220" s="12"/>
      <c r="H220" s="12"/>
      <c r="I220" s="13" t="str">
        <f aca="false">IF(G220="","",G220+IF(J220="",Settings!$B$3,J220))</f>
        <v/>
      </c>
      <c r="J220" s="14"/>
      <c r="K220" s="15" t="str">
        <f aca="true">IF(G220="","",IF(L220&lt;&gt;"",L220,TODAY())-G220)</f>
        <v/>
      </c>
      <c r="L220" s="12"/>
      <c r="M220" s="10"/>
      <c r="N220" s="9"/>
      <c r="O220" s="9"/>
      <c r="P220" s="9"/>
      <c r="Q220" s="11" t="str">
        <f aca="false">IF(AND(A220="",B220="",D220="",E220=""),"",IF(D220="","Add the quote value",IF(E220="","Pick a status",IF(AND(E220&lt;&gt;"Draft",G220=""),"Add the date sent",IF(AND(OR(E220="Won",E220="Lost"),L220=""),"Add the date decided",IF(AND(E220="Lost",N220=""),"Add why it was lost",IF(AND(L220&lt;&gt;"",G220&lt;&gt;"",L220&lt;G220),"Decided before it was sent?",IF(AND(E220="Sent",H220&lt;&gt;"",I220&lt;&gt;"",H220&gt;I220),"Follow-up is after it expires",""))))))))</f>
        <v/>
      </c>
    </row>
    <row r="221" customFormat="false" ht="15" hidden="false" customHeight="false" outlineLevel="0" collapsed="false">
      <c r="A221" s="9"/>
      <c r="B221" s="9"/>
      <c r="C221" s="9"/>
      <c r="D221" s="10"/>
      <c r="E221" s="9"/>
      <c r="F221" s="11" t="str">
        <f aca="true">IF(OR(A221="",E221=""),"",IF(E221="Won","Won",IF(E221="Lost","Lost",IF(E221="Draft","Send it",IF(I221="","Add the date sent",IF(I221&lt;TODAY(),"Expired - chase or close",IF(AND(H221&lt;&gt;"",H221&lt;TODAY()),"Follow-up overdue",IF(H221=TODAY(),"Follow up today",IF(I221-TODAY()&lt;=Settings!$B$4,"Expiring soon",IF(H221="",IF(TODAY()-G221&gt;=Settings!$B$5,"Chase - no follow-up set","Waiting"),"Waiting"))))))))))</f>
        <v/>
      </c>
      <c r="G221" s="12"/>
      <c r="H221" s="12"/>
      <c r="I221" s="13" t="str">
        <f aca="false">IF(G221="","",G221+IF(J221="",Settings!$B$3,J221))</f>
        <v/>
      </c>
      <c r="J221" s="14"/>
      <c r="K221" s="15" t="str">
        <f aca="true">IF(G221="","",IF(L221&lt;&gt;"",L221,TODAY())-G221)</f>
        <v/>
      </c>
      <c r="L221" s="12"/>
      <c r="M221" s="10"/>
      <c r="N221" s="9"/>
      <c r="O221" s="9"/>
      <c r="P221" s="9"/>
      <c r="Q221" s="11" t="str">
        <f aca="false">IF(AND(A221="",B221="",D221="",E221=""),"",IF(D221="","Add the quote value",IF(E221="","Pick a status",IF(AND(E221&lt;&gt;"Draft",G221=""),"Add the date sent",IF(AND(OR(E221="Won",E221="Lost"),L221=""),"Add the date decided",IF(AND(E221="Lost",N221=""),"Add why it was lost",IF(AND(L221&lt;&gt;"",G221&lt;&gt;"",L221&lt;G221),"Decided before it was sent?",IF(AND(E221="Sent",H221&lt;&gt;"",I221&lt;&gt;"",H221&gt;I221),"Follow-up is after it expires",""))))))))</f>
        <v/>
      </c>
    </row>
    <row r="222" customFormat="false" ht="15" hidden="false" customHeight="false" outlineLevel="0" collapsed="false">
      <c r="A222" s="9"/>
      <c r="B222" s="9"/>
      <c r="C222" s="9"/>
      <c r="D222" s="10"/>
      <c r="E222" s="9"/>
      <c r="F222" s="11" t="str">
        <f aca="true">IF(OR(A222="",E222=""),"",IF(E222="Won","Won",IF(E222="Lost","Lost",IF(E222="Draft","Send it",IF(I222="","Add the date sent",IF(I222&lt;TODAY(),"Expired - chase or close",IF(AND(H222&lt;&gt;"",H222&lt;TODAY()),"Follow-up overdue",IF(H222=TODAY(),"Follow up today",IF(I222-TODAY()&lt;=Settings!$B$4,"Expiring soon",IF(H222="",IF(TODAY()-G222&gt;=Settings!$B$5,"Chase - no follow-up set","Waiting"),"Waiting"))))))))))</f>
        <v/>
      </c>
      <c r="G222" s="12"/>
      <c r="H222" s="12"/>
      <c r="I222" s="13" t="str">
        <f aca="false">IF(G222="","",G222+IF(J222="",Settings!$B$3,J222))</f>
        <v/>
      </c>
      <c r="J222" s="14"/>
      <c r="K222" s="15" t="str">
        <f aca="true">IF(G222="","",IF(L222&lt;&gt;"",L222,TODAY())-G222)</f>
        <v/>
      </c>
      <c r="L222" s="12"/>
      <c r="M222" s="10"/>
      <c r="N222" s="9"/>
      <c r="O222" s="9"/>
      <c r="P222" s="9"/>
      <c r="Q222" s="11" t="str">
        <f aca="false">IF(AND(A222="",B222="",D222="",E222=""),"",IF(D222="","Add the quote value",IF(E222="","Pick a status",IF(AND(E222&lt;&gt;"Draft",G222=""),"Add the date sent",IF(AND(OR(E222="Won",E222="Lost"),L222=""),"Add the date decided",IF(AND(E222="Lost",N222=""),"Add why it was lost",IF(AND(L222&lt;&gt;"",G222&lt;&gt;"",L222&lt;G222),"Decided before it was sent?",IF(AND(E222="Sent",H222&lt;&gt;"",I222&lt;&gt;"",H222&gt;I222),"Follow-up is after it expires",""))))))))</f>
        <v/>
      </c>
    </row>
    <row r="223" customFormat="false" ht="15" hidden="false" customHeight="false" outlineLevel="0" collapsed="false">
      <c r="A223" s="9"/>
      <c r="B223" s="9"/>
      <c r="C223" s="9"/>
      <c r="D223" s="10"/>
      <c r="E223" s="9"/>
      <c r="F223" s="11" t="str">
        <f aca="true">IF(OR(A223="",E223=""),"",IF(E223="Won","Won",IF(E223="Lost","Lost",IF(E223="Draft","Send it",IF(I223="","Add the date sent",IF(I223&lt;TODAY(),"Expired - chase or close",IF(AND(H223&lt;&gt;"",H223&lt;TODAY()),"Follow-up overdue",IF(H223=TODAY(),"Follow up today",IF(I223-TODAY()&lt;=Settings!$B$4,"Expiring soon",IF(H223="",IF(TODAY()-G223&gt;=Settings!$B$5,"Chase - no follow-up set","Waiting"),"Waiting"))))))))))</f>
        <v/>
      </c>
      <c r="G223" s="12"/>
      <c r="H223" s="12"/>
      <c r="I223" s="13" t="str">
        <f aca="false">IF(G223="","",G223+IF(J223="",Settings!$B$3,J223))</f>
        <v/>
      </c>
      <c r="J223" s="14"/>
      <c r="K223" s="15" t="str">
        <f aca="true">IF(G223="","",IF(L223&lt;&gt;"",L223,TODAY())-G223)</f>
        <v/>
      </c>
      <c r="L223" s="12"/>
      <c r="M223" s="10"/>
      <c r="N223" s="9"/>
      <c r="O223" s="9"/>
      <c r="P223" s="9"/>
      <c r="Q223" s="11" t="str">
        <f aca="false">IF(AND(A223="",B223="",D223="",E223=""),"",IF(D223="","Add the quote value",IF(E223="","Pick a status",IF(AND(E223&lt;&gt;"Draft",G223=""),"Add the date sent",IF(AND(OR(E223="Won",E223="Lost"),L223=""),"Add the date decided",IF(AND(E223="Lost",N223=""),"Add why it was lost",IF(AND(L223&lt;&gt;"",G223&lt;&gt;"",L223&lt;G223),"Decided before it was sent?",IF(AND(E223="Sent",H223&lt;&gt;"",I223&lt;&gt;"",H223&gt;I223),"Follow-up is after it expires",""))))))))</f>
        <v/>
      </c>
    </row>
    <row r="224" customFormat="false" ht="15" hidden="false" customHeight="false" outlineLevel="0" collapsed="false">
      <c r="A224" s="9"/>
      <c r="B224" s="9"/>
      <c r="C224" s="9"/>
      <c r="D224" s="10"/>
      <c r="E224" s="9"/>
      <c r="F224" s="11" t="str">
        <f aca="true">IF(OR(A224="",E224=""),"",IF(E224="Won","Won",IF(E224="Lost","Lost",IF(E224="Draft","Send it",IF(I224="","Add the date sent",IF(I224&lt;TODAY(),"Expired - chase or close",IF(AND(H224&lt;&gt;"",H224&lt;TODAY()),"Follow-up overdue",IF(H224=TODAY(),"Follow up today",IF(I224-TODAY()&lt;=Settings!$B$4,"Expiring soon",IF(H224="",IF(TODAY()-G224&gt;=Settings!$B$5,"Chase - no follow-up set","Waiting"),"Waiting"))))))))))</f>
        <v/>
      </c>
      <c r="G224" s="12"/>
      <c r="H224" s="12"/>
      <c r="I224" s="13" t="str">
        <f aca="false">IF(G224="","",G224+IF(J224="",Settings!$B$3,J224))</f>
        <v/>
      </c>
      <c r="J224" s="14"/>
      <c r="K224" s="15" t="str">
        <f aca="true">IF(G224="","",IF(L224&lt;&gt;"",L224,TODAY())-G224)</f>
        <v/>
      </c>
      <c r="L224" s="12"/>
      <c r="M224" s="10"/>
      <c r="N224" s="9"/>
      <c r="O224" s="9"/>
      <c r="P224" s="9"/>
      <c r="Q224" s="11" t="str">
        <f aca="false">IF(AND(A224="",B224="",D224="",E224=""),"",IF(D224="","Add the quote value",IF(E224="","Pick a status",IF(AND(E224&lt;&gt;"Draft",G224=""),"Add the date sent",IF(AND(OR(E224="Won",E224="Lost"),L224=""),"Add the date decided",IF(AND(E224="Lost",N224=""),"Add why it was lost",IF(AND(L224&lt;&gt;"",G224&lt;&gt;"",L224&lt;G224),"Decided before it was sent?",IF(AND(E224="Sent",H224&lt;&gt;"",I224&lt;&gt;"",H224&gt;I224),"Follow-up is after it expires",""))))))))</f>
        <v/>
      </c>
    </row>
    <row r="225" customFormat="false" ht="15" hidden="false" customHeight="false" outlineLevel="0" collapsed="false">
      <c r="A225" s="9"/>
      <c r="B225" s="9"/>
      <c r="C225" s="9"/>
      <c r="D225" s="10"/>
      <c r="E225" s="9"/>
      <c r="F225" s="11" t="str">
        <f aca="true">IF(OR(A225="",E225=""),"",IF(E225="Won","Won",IF(E225="Lost","Lost",IF(E225="Draft","Send it",IF(I225="","Add the date sent",IF(I225&lt;TODAY(),"Expired - chase or close",IF(AND(H225&lt;&gt;"",H225&lt;TODAY()),"Follow-up overdue",IF(H225=TODAY(),"Follow up today",IF(I225-TODAY()&lt;=Settings!$B$4,"Expiring soon",IF(H225="",IF(TODAY()-G225&gt;=Settings!$B$5,"Chase - no follow-up set","Waiting"),"Waiting"))))))))))</f>
        <v/>
      </c>
      <c r="G225" s="12"/>
      <c r="H225" s="12"/>
      <c r="I225" s="13" t="str">
        <f aca="false">IF(G225="","",G225+IF(J225="",Settings!$B$3,J225))</f>
        <v/>
      </c>
      <c r="J225" s="14"/>
      <c r="K225" s="15" t="str">
        <f aca="true">IF(G225="","",IF(L225&lt;&gt;"",L225,TODAY())-G225)</f>
        <v/>
      </c>
      <c r="L225" s="12"/>
      <c r="M225" s="10"/>
      <c r="N225" s="9"/>
      <c r="O225" s="9"/>
      <c r="P225" s="9"/>
      <c r="Q225" s="11" t="str">
        <f aca="false">IF(AND(A225="",B225="",D225="",E225=""),"",IF(D225="","Add the quote value",IF(E225="","Pick a status",IF(AND(E225&lt;&gt;"Draft",G225=""),"Add the date sent",IF(AND(OR(E225="Won",E225="Lost"),L225=""),"Add the date decided",IF(AND(E225="Lost",N225=""),"Add why it was lost",IF(AND(L225&lt;&gt;"",G225&lt;&gt;"",L225&lt;G225),"Decided before it was sent?",IF(AND(E225="Sent",H225&lt;&gt;"",I225&lt;&gt;"",H225&gt;I225),"Follow-up is after it expires",""))))))))</f>
        <v/>
      </c>
    </row>
    <row r="226" customFormat="false" ht="15" hidden="false" customHeight="false" outlineLevel="0" collapsed="false">
      <c r="A226" s="9"/>
      <c r="B226" s="9"/>
      <c r="C226" s="9"/>
      <c r="D226" s="10"/>
      <c r="E226" s="9"/>
      <c r="F226" s="11" t="str">
        <f aca="true">IF(OR(A226="",E226=""),"",IF(E226="Won","Won",IF(E226="Lost","Lost",IF(E226="Draft","Send it",IF(I226="","Add the date sent",IF(I226&lt;TODAY(),"Expired - chase or close",IF(AND(H226&lt;&gt;"",H226&lt;TODAY()),"Follow-up overdue",IF(H226=TODAY(),"Follow up today",IF(I226-TODAY()&lt;=Settings!$B$4,"Expiring soon",IF(H226="",IF(TODAY()-G226&gt;=Settings!$B$5,"Chase - no follow-up set","Waiting"),"Waiting"))))))))))</f>
        <v/>
      </c>
      <c r="G226" s="12"/>
      <c r="H226" s="12"/>
      <c r="I226" s="13" t="str">
        <f aca="false">IF(G226="","",G226+IF(J226="",Settings!$B$3,J226))</f>
        <v/>
      </c>
      <c r="J226" s="14"/>
      <c r="K226" s="15" t="str">
        <f aca="true">IF(G226="","",IF(L226&lt;&gt;"",L226,TODAY())-G226)</f>
        <v/>
      </c>
      <c r="L226" s="12"/>
      <c r="M226" s="10"/>
      <c r="N226" s="9"/>
      <c r="O226" s="9"/>
      <c r="P226" s="9"/>
      <c r="Q226" s="11" t="str">
        <f aca="false">IF(AND(A226="",B226="",D226="",E226=""),"",IF(D226="","Add the quote value",IF(E226="","Pick a status",IF(AND(E226&lt;&gt;"Draft",G226=""),"Add the date sent",IF(AND(OR(E226="Won",E226="Lost"),L226=""),"Add the date decided",IF(AND(E226="Lost",N226=""),"Add why it was lost",IF(AND(L226&lt;&gt;"",G226&lt;&gt;"",L226&lt;G226),"Decided before it was sent?",IF(AND(E226="Sent",H226&lt;&gt;"",I226&lt;&gt;"",H226&gt;I226),"Follow-up is after it expires",""))))))))</f>
        <v/>
      </c>
    </row>
    <row r="227" customFormat="false" ht="15" hidden="false" customHeight="false" outlineLevel="0" collapsed="false">
      <c r="A227" s="9"/>
      <c r="B227" s="9"/>
      <c r="C227" s="9"/>
      <c r="D227" s="10"/>
      <c r="E227" s="9"/>
      <c r="F227" s="11" t="str">
        <f aca="true">IF(OR(A227="",E227=""),"",IF(E227="Won","Won",IF(E227="Lost","Lost",IF(E227="Draft","Send it",IF(I227="","Add the date sent",IF(I227&lt;TODAY(),"Expired - chase or close",IF(AND(H227&lt;&gt;"",H227&lt;TODAY()),"Follow-up overdue",IF(H227=TODAY(),"Follow up today",IF(I227-TODAY()&lt;=Settings!$B$4,"Expiring soon",IF(H227="",IF(TODAY()-G227&gt;=Settings!$B$5,"Chase - no follow-up set","Waiting"),"Waiting"))))))))))</f>
        <v/>
      </c>
      <c r="G227" s="12"/>
      <c r="H227" s="12"/>
      <c r="I227" s="13" t="str">
        <f aca="false">IF(G227="","",G227+IF(J227="",Settings!$B$3,J227))</f>
        <v/>
      </c>
      <c r="J227" s="14"/>
      <c r="K227" s="15" t="str">
        <f aca="true">IF(G227="","",IF(L227&lt;&gt;"",L227,TODAY())-G227)</f>
        <v/>
      </c>
      <c r="L227" s="12"/>
      <c r="M227" s="10"/>
      <c r="N227" s="9"/>
      <c r="O227" s="9"/>
      <c r="P227" s="9"/>
      <c r="Q227" s="11" t="str">
        <f aca="false">IF(AND(A227="",B227="",D227="",E227=""),"",IF(D227="","Add the quote value",IF(E227="","Pick a status",IF(AND(E227&lt;&gt;"Draft",G227=""),"Add the date sent",IF(AND(OR(E227="Won",E227="Lost"),L227=""),"Add the date decided",IF(AND(E227="Lost",N227=""),"Add why it was lost",IF(AND(L227&lt;&gt;"",G227&lt;&gt;"",L227&lt;G227),"Decided before it was sent?",IF(AND(E227="Sent",H227&lt;&gt;"",I227&lt;&gt;"",H227&gt;I227),"Follow-up is after it expires",""))))))))</f>
        <v/>
      </c>
    </row>
    <row r="228" customFormat="false" ht="15" hidden="false" customHeight="false" outlineLevel="0" collapsed="false">
      <c r="A228" s="9"/>
      <c r="B228" s="9"/>
      <c r="C228" s="9"/>
      <c r="D228" s="10"/>
      <c r="E228" s="9"/>
      <c r="F228" s="11" t="str">
        <f aca="true">IF(OR(A228="",E228=""),"",IF(E228="Won","Won",IF(E228="Lost","Lost",IF(E228="Draft","Send it",IF(I228="","Add the date sent",IF(I228&lt;TODAY(),"Expired - chase or close",IF(AND(H228&lt;&gt;"",H228&lt;TODAY()),"Follow-up overdue",IF(H228=TODAY(),"Follow up today",IF(I228-TODAY()&lt;=Settings!$B$4,"Expiring soon",IF(H228="",IF(TODAY()-G228&gt;=Settings!$B$5,"Chase - no follow-up set","Waiting"),"Waiting"))))))))))</f>
        <v/>
      </c>
      <c r="G228" s="12"/>
      <c r="H228" s="12"/>
      <c r="I228" s="13" t="str">
        <f aca="false">IF(G228="","",G228+IF(J228="",Settings!$B$3,J228))</f>
        <v/>
      </c>
      <c r="J228" s="14"/>
      <c r="K228" s="15" t="str">
        <f aca="true">IF(G228="","",IF(L228&lt;&gt;"",L228,TODAY())-G228)</f>
        <v/>
      </c>
      <c r="L228" s="12"/>
      <c r="M228" s="10"/>
      <c r="N228" s="9"/>
      <c r="O228" s="9"/>
      <c r="P228" s="9"/>
      <c r="Q228" s="11" t="str">
        <f aca="false">IF(AND(A228="",B228="",D228="",E228=""),"",IF(D228="","Add the quote value",IF(E228="","Pick a status",IF(AND(E228&lt;&gt;"Draft",G228=""),"Add the date sent",IF(AND(OR(E228="Won",E228="Lost"),L228=""),"Add the date decided",IF(AND(E228="Lost",N228=""),"Add why it was lost",IF(AND(L228&lt;&gt;"",G228&lt;&gt;"",L228&lt;G228),"Decided before it was sent?",IF(AND(E228="Sent",H228&lt;&gt;"",I228&lt;&gt;"",H228&gt;I228),"Follow-up is after it expires",""))))))))</f>
        <v/>
      </c>
    </row>
    <row r="229" customFormat="false" ht="15" hidden="false" customHeight="false" outlineLevel="0" collapsed="false">
      <c r="A229" s="9"/>
      <c r="B229" s="9"/>
      <c r="C229" s="9"/>
      <c r="D229" s="10"/>
      <c r="E229" s="9"/>
      <c r="F229" s="11" t="str">
        <f aca="true">IF(OR(A229="",E229=""),"",IF(E229="Won","Won",IF(E229="Lost","Lost",IF(E229="Draft","Send it",IF(I229="","Add the date sent",IF(I229&lt;TODAY(),"Expired - chase or close",IF(AND(H229&lt;&gt;"",H229&lt;TODAY()),"Follow-up overdue",IF(H229=TODAY(),"Follow up today",IF(I229-TODAY()&lt;=Settings!$B$4,"Expiring soon",IF(H229="",IF(TODAY()-G229&gt;=Settings!$B$5,"Chase - no follow-up set","Waiting"),"Waiting"))))))))))</f>
        <v/>
      </c>
      <c r="G229" s="12"/>
      <c r="H229" s="12"/>
      <c r="I229" s="13" t="str">
        <f aca="false">IF(G229="","",G229+IF(J229="",Settings!$B$3,J229))</f>
        <v/>
      </c>
      <c r="J229" s="14"/>
      <c r="K229" s="15" t="str">
        <f aca="true">IF(G229="","",IF(L229&lt;&gt;"",L229,TODAY())-G229)</f>
        <v/>
      </c>
      <c r="L229" s="12"/>
      <c r="M229" s="10"/>
      <c r="N229" s="9"/>
      <c r="O229" s="9"/>
      <c r="P229" s="9"/>
      <c r="Q229" s="11" t="str">
        <f aca="false">IF(AND(A229="",B229="",D229="",E229=""),"",IF(D229="","Add the quote value",IF(E229="","Pick a status",IF(AND(E229&lt;&gt;"Draft",G229=""),"Add the date sent",IF(AND(OR(E229="Won",E229="Lost"),L229=""),"Add the date decided",IF(AND(E229="Lost",N229=""),"Add why it was lost",IF(AND(L229&lt;&gt;"",G229&lt;&gt;"",L229&lt;G229),"Decided before it was sent?",IF(AND(E229="Sent",H229&lt;&gt;"",I229&lt;&gt;"",H229&gt;I229),"Follow-up is after it expires",""))))))))</f>
        <v/>
      </c>
    </row>
    <row r="230" customFormat="false" ht="15" hidden="false" customHeight="false" outlineLevel="0" collapsed="false">
      <c r="A230" s="9"/>
      <c r="B230" s="9"/>
      <c r="C230" s="9"/>
      <c r="D230" s="10"/>
      <c r="E230" s="9"/>
      <c r="F230" s="11" t="str">
        <f aca="true">IF(OR(A230="",E230=""),"",IF(E230="Won","Won",IF(E230="Lost","Lost",IF(E230="Draft","Send it",IF(I230="","Add the date sent",IF(I230&lt;TODAY(),"Expired - chase or close",IF(AND(H230&lt;&gt;"",H230&lt;TODAY()),"Follow-up overdue",IF(H230=TODAY(),"Follow up today",IF(I230-TODAY()&lt;=Settings!$B$4,"Expiring soon",IF(H230="",IF(TODAY()-G230&gt;=Settings!$B$5,"Chase - no follow-up set","Waiting"),"Waiting"))))))))))</f>
        <v/>
      </c>
      <c r="G230" s="12"/>
      <c r="H230" s="12"/>
      <c r="I230" s="13" t="str">
        <f aca="false">IF(G230="","",G230+IF(J230="",Settings!$B$3,J230))</f>
        <v/>
      </c>
      <c r="J230" s="14"/>
      <c r="K230" s="15" t="str">
        <f aca="true">IF(G230="","",IF(L230&lt;&gt;"",L230,TODAY())-G230)</f>
        <v/>
      </c>
      <c r="L230" s="12"/>
      <c r="M230" s="10"/>
      <c r="N230" s="9"/>
      <c r="O230" s="9"/>
      <c r="P230" s="9"/>
      <c r="Q230" s="11" t="str">
        <f aca="false">IF(AND(A230="",B230="",D230="",E230=""),"",IF(D230="","Add the quote value",IF(E230="","Pick a status",IF(AND(E230&lt;&gt;"Draft",G230=""),"Add the date sent",IF(AND(OR(E230="Won",E230="Lost"),L230=""),"Add the date decided",IF(AND(E230="Lost",N230=""),"Add why it was lost",IF(AND(L230&lt;&gt;"",G230&lt;&gt;"",L230&lt;G230),"Decided before it was sent?",IF(AND(E230="Sent",H230&lt;&gt;"",I230&lt;&gt;"",H230&gt;I230),"Follow-up is after it expires",""))))))))</f>
        <v/>
      </c>
    </row>
    <row r="231" customFormat="false" ht="15" hidden="false" customHeight="false" outlineLevel="0" collapsed="false">
      <c r="A231" s="9"/>
      <c r="B231" s="9"/>
      <c r="C231" s="9"/>
      <c r="D231" s="10"/>
      <c r="E231" s="9"/>
      <c r="F231" s="11" t="str">
        <f aca="true">IF(OR(A231="",E231=""),"",IF(E231="Won","Won",IF(E231="Lost","Lost",IF(E231="Draft","Send it",IF(I231="","Add the date sent",IF(I231&lt;TODAY(),"Expired - chase or close",IF(AND(H231&lt;&gt;"",H231&lt;TODAY()),"Follow-up overdue",IF(H231=TODAY(),"Follow up today",IF(I231-TODAY()&lt;=Settings!$B$4,"Expiring soon",IF(H231="",IF(TODAY()-G231&gt;=Settings!$B$5,"Chase - no follow-up set","Waiting"),"Waiting"))))))))))</f>
        <v/>
      </c>
      <c r="G231" s="12"/>
      <c r="H231" s="12"/>
      <c r="I231" s="13" t="str">
        <f aca="false">IF(G231="","",G231+IF(J231="",Settings!$B$3,J231))</f>
        <v/>
      </c>
      <c r="J231" s="14"/>
      <c r="K231" s="15" t="str">
        <f aca="true">IF(G231="","",IF(L231&lt;&gt;"",L231,TODAY())-G231)</f>
        <v/>
      </c>
      <c r="L231" s="12"/>
      <c r="M231" s="10"/>
      <c r="N231" s="9"/>
      <c r="O231" s="9"/>
      <c r="P231" s="9"/>
      <c r="Q231" s="11" t="str">
        <f aca="false">IF(AND(A231="",B231="",D231="",E231=""),"",IF(D231="","Add the quote value",IF(E231="","Pick a status",IF(AND(E231&lt;&gt;"Draft",G231=""),"Add the date sent",IF(AND(OR(E231="Won",E231="Lost"),L231=""),"Add the date decided",IF(AND(E231="Lost",N231=""),"Add why it was lost",IF(AND(L231&lt;&gt;"",G231&lt;&gt;"",L231&lt;G231),"Decided before it was sent?",IF(AND(E231="Sent",H231&lt;&gt;"",I231&lt;&gt;"",H231&gt;I231),"Follow-up is after it expires",""))))))))</f>
        <v/>
      </c>
    </row>
    <row r="232" customFormat="false" ht="15" hidden="false" customHeight="false" outlineLevel="0" collapsed="false">
      <c r="A232" s="9"/>
      <c r="B232" s="9"/>
      <c r="C232" s="9"/>
      <c r="D232" s="10"/>
      <c r="E232" s="9"/>
      <c r="F232" s="11" t="str">
        <f aca="true">IF(OR(A232="",E232=""),"",IF(E232="Won","Won",IF(E232="Lost","Lost",IF(E232="Draft","Send it",IF(I232="","Add the date sent",IF(I232&lt;TODAY(),"Expired - chase or close",IF(AND(H232&lt;&gt;"",H232&lt;TODAY()),"Follow-up overdue",IF(H232=TODAY(),"Follow up today",IF(I232-TODAY()&lt;=Settings!$B$4,"Expiring soon",IF(H232="",IF(TODAY()-G232&gt;=Settings!$B$5,"Chase - no follow-up set","Waiting"),"Waiting"))))))))))</f>
        <v/>
      </c>
      <c r="G232" s="12"/>
      <c r="H232" s="12"/>
      <c r="I232" s="13" t="str">
        <f aca="false">IF(G232="","",G232+IF(J232="",Settings!$B$3,J232))</f>
        <v/>
      </c>
      <c r="J232" s="14"/>
      <c r="K232" s="15" t="str">
        <f aca="true">IF(G232="","",IF(L232&lt;&gt;"",L232,TODAY())-G232)</f>
        <v/>
      </c>
      <c r="L232" s="12"/>
      <c r="M232" s="10"/>
      <c r="N232" s="9"/>
      <c r="O232" s="9"/>
      <c r="P232" s="9"/>
      <c r="Q232" s="11" t="str">
        <f aca="false">IF(AND(A232="",B232="",D232="",E232=""),"",IF(D232="","Add the quote value",IF(E232="","Pick a status",IF(AND(E232&lt;&gt;"Draft",G232=""),"Add the date sent",IF(AND(OR(E232="Won",E232="Lost"),L232=""),"Add the date decided",IF(AND(E232="Lost",N232=""),"Add why it was lost",IF(AND(L232&lt;&gt;"",G232&lt;&gt;"",L232&lt;G232),"Decided before it was sent?",IF(AND(E232="Sent",H232&lt;&gt;"",I232&lt;&gt;"",H232&gt;I232),"Follow-up is after it expires",""))))))))</f>
        <v/>
      </c>
    </row>
    <row r="233" customFormat="false" ht="15" hidden="false" customHeight="false" outlineLevel="0" collapsed="false">
      <c r="A233" s="9"/>
      <c r="B233" s="9"/>
      <c r="C233" s="9"/>
      <c r="D233" s="10"/>
      <c r="E233" s="9"/>
      <c r="F233" s="11" t="str">
        <f aca="true">IF(OR(A233="",E233=""),"",IF(E233="Won","Won",IF(E233="Lost","Lost",IF(E233="Draft","Send it",IF(I233="","Add the date sent",IF(I233&lt;TODAY(),"Expired - chase or close",IF(AND(H233&lt;&gt;"",H233&lt;TODAY()),"Follow-up overdue",IF(H233=TODAY(),"Follow up today",IF(I233-TODAY()&lt;=Settings!$B$4,"Expiring soon",IF(H233="",IF(TODAY()-G233&gt;=Settings!$B$5,"Chase - no follow-up set","Waiting"),"Waiting"))))))))))</f>
        <v/>
      </c>
      <c r="G233" s="12"/>
      <c r="H233" s="12"/>
      <c r="I233" s="13" t="str">
        <f aca="false">IF(G233="","",G233+IF(J233="",Settings!$B$3,J233))</f>
        <v/>
      </c>
      <c r="J233" s="14"/>
      <c r="K233" s="15" t="str">
        <f aca="true">IF(G233="","",IF(L233&lt;&gt;"",L233,TODAY())-G233)</f>
        <v/>
      </c>
      <c r="L233" s="12"/>
      <c r="M233" s="10"/>
      <c r="N233" s="9"/>
      <c r="O233" s="9"/>
      <c r="P233" s="9"/>
      <c r="Q233" s="11" t="str">
        <f aca="false">IF(AND(A233="",B233="",D233="",E233=""),"",IF(D233="","Add the quote value",IF(E233="","Pick a status",IF(AND(E233&lt;&gt;"Draft",G233=""),"Add the date sent",IF(AND(OR(E233="Won",E233="Lost"),L233=""),"Add the date decided",IF(AND(E233="Lost",N233=""),"Add why it was lost",IF(AND(L233&lt;&gt;"",G233&lt;&gt;"",L233&lt;G233),"Decided before it was sent?",IF(AND(E233="Sent",H233&lt;&gt;"",I233&lt;&gt;"",H233&gt;I233),"Follow-up is after it expires",""))))))))</f>
        <v/>
      </c>
    </row>
    <row r="234" customFormat="false" ht="15" hidden="false" customHeight="false" outlineLevel="0" collapsed="false">
      <c r="A234" s="9"/>
      <c r="B234" s="9"/>
      <c r="C234" s="9"/>
      <c r="D234" s="10"/>
      <c r="E234" s="9"/>
      <c r="F234" s="11" t="str">
        <f aca="true">IF(OR(A234="",E234=""),"",IF(E234="Won","Won",IF(E234="Lost","Lost",IF(E234="Draft","Send it",IF(I234="","Add the date sent",IF(I234&lt;TODAY(),"Expired - chase or close",IF(AND(H234&lt;&gt;"",H234&lt;TODAY()),"Follow-up overdue",IF(H234=TODAY(),"Follow up today",IF(I234-TODAY()&lt;=Settings!$B$4,"Expiring soon",IF(H234="",IF(TODAY()-G234&gt;=Settings!$B$5,"Chase - no follow-up set","Waiting"),"Waiting"))))))))))</f>
        <v/>
      </c>
      <c r="G234" s="12"/>
      <c r="H234" s="12"/>
      <c r="I234" s="13" t="str">
        <f aca="false">IF(G234="","",G234+IF(J234="",Settings!$B$3,J234))</f>
        <v/>
      </c>
      <c r="J234" s="14"/>
      <c r="K234" s="15" t="str">
        <f aca="true">IF(G234="","",IF(L234&lt;&gt;"",L234,TODAY())-G234)</f>
        <v/>
      </c>
      <c r="L234" s="12"/>
      <c r="M234" s="10"/>
      <c r="N234" s="9"/>
      <c r="O234" s="9"/>
      <c r="P234" s="9"/>
      <c r="Q234" s="11" t="str">
        <f aca="false">IF(AND(A234="",B234="",D234="",E234=""),"",IF(D234="","Add the quote value",IF(E234="","Pick a status",IF(AND(E234&lt;&gt;"Draft",G234=""),"Add the date sent",IF(AND(OR(E234="Won",E234="Lost"),L234=""),"Add the date decided",IF(AND(E234="Lost",N234=""),"Add why it was lost",IF(AND(L234&lt;&gt;"",G234&lt;&gt;"",L234&lt;G234),"Decided before it was sent?",IF(AND(E234="Sent",H234&lt;&gt;"",I234&lt;&gt;"",H234&gt;I234),"Follow-up is after it expires",""))))))))</f>
        <v/>
      </c>
    </row>
    <row r="235" customFormat="false" ht="15" hidden="false" customHeight="false" outlineLevel="0" collapsed="false">
      <c r="A235" s="9"/>
      <c r="B235" s="9"/>
      <c r="C235" s="9"/>
      <c r="D235" s="10"/>
      <c r="E235" s="9"/>
      <c r="F235" s="11" t="str">
        <f aca="true">IF(OR(A235="",E235=""),"",IF(E235="Won","Won",IF(E235="Lost","Lost",IF(E235="Draft","Send it",IF(I235="","Add the date sent",IF(I235&lt;TODAY(),"Expired - chase or close",IF(AND(H235&lt;&gt;"",H235&lt;TODAY()),"Follow-up overdue",IF(H235=TODAY(),"Follow up today",IF(I235-TODAY()&lt;=Settings!$B$4,"Expiring soon",IF(H235="",IF(TODAY()-G235&gt;=Settings!$B$5,"Chase - no follow-up set","Waiting"),"Waiting"))))))))))</f>
        <v/>
      </c>
      <c r="G235" s="12"/>
      <c r="H235" s="12"/>
      <c r="I235" s="13" t="str">
        <f aca="false">IF(G235="","",G235+IF(J235="",Settings!$B$3,J235))</f>
        <v/>
      </c>
      <c r="J235" s="14"/>
      <c r="K235" s="15" t="str">
        <f aca="true">IF(G235="","",IF(L235&lt;&gt;"",L235,TODAY())-G235)</f>
        <v/>
      </c>
      <c r="L235" s="12"/>
      <c r="M235" s="10"/>
      <c r="N235" s="9"/>
      <c r="O235" s="9"/>
      <c r="P235" s="9"/>
      <c r="Q235" s="11" t="str">
        <f aca="false">IF(AND(A235="",B235="",D235="",E235=""),"",IF(D235="","Add the quote value",IF(E235="","Pick a status",IF(AND(E235&lt;&gt;"Draft",G235=""),"Add the date sent",IF(AND(OR(E235="Won",E235="Lost"),L235=""),"Add the date decided",IF(AND(E235="Lost",N235=""),"Add why it was lost",IF(AND(L235&lt;&gt;"",G235&lt;&gt;"",L235&lt;G235),"Decided before it was sent?",IF(AND(E235="Sent",H235&lt;&gt;"",I235&lt;&gt;"",H235&gt;I235),"Follow-up is after it expires",""))))))))</f>
        <v/>
      </c>
    </row>
    <row r="236" customFormat="false" ht="15" hidden="false" customHeight="false" outlineLevel="0" collapsed="false">
      <c r="A236" s="9"/>
      <c r="B236" s="9"/>
      <c r="C236" s="9"/>
      <c r="D236" s="10"/>
      <c r="E236" s="9"/>
      <c r="F236" s="11" t="str">
        <f aca="true">IF(OR(A236="",E236=""),"",IF(E236="Won","Won",IF(E236="Lost","Lost",IF(E236="Draft","Send it",IF(I236="","Add the date sent",IF(I236&lt;TODAY(),"Expired - chase or close",IF(AND(H236&lt;&gt;"",H236&lt;TODAY()),"Follow-up overdue",IF(H236=TODAY(),"Follow up today",IF(I236-TODAY()&lt;=Settings!$B$4,"Expiring soon",IF(H236="",IF(TODAY()-G236&gt;=Settings!$B$5,"Chase - no follow-up set","Waiting"),"Waiting"))))))))))</f>
        <v/>
      </c>
      <c r="G236" s="12"/>
      <c r="H236" s="12"/>
      <c r="I236" s="13" t="str">
        <f aca="false">IF(G236="","",G236+IF(J236="",Settings!$B$3,J236))</f>
        <v/>
      </c>
      <c r="J236" s="14"/>
      <c r="K236" s="15" t="str">
        <f aca="true">IF(G236="","",IF(L236&lt;&gt;"",L236,TODAY())-G236)</f>
        <v/>
      </c>
      <c r="L236" s="12"/>
      <c r="M236" s="10"/>
      <c r="N236" s="9"/>
      <c r="O236" s="9"/>
      <c r="P236" s="9"/>
      <c r="Q236" s="11" t="str">
        <f aca="false">IF(AND(A236="",B236="",D236="",E236=""),"",IF(D236="","Add the quote value",IF(E236="","Pick a status",IF(AND(E236&lt;&gt;"Draft",G236=""),"Add the date sent",IF(AND(OR(E236="Won",E236="Lost"),L236=""),"Add the date decided",IF(AND(E236="Lost",N236=""),"Add why it was lost",IF(AND(L236&lt;&gt;"",G236&lt;&gt;"",L236&lt;G236),"Decided before it was sent?",IF(AND(E236="Sent",H236&lt;&gt;"",I236&lt;&gt;"",H236&gt;I236),"Follow-up is after it expires",""))))))))</f>
        <v/>
      </c>
    </row>
    <row r="237" customFormat="false" ht="15" hidden="false" customHeight="false" outlineLevel="0" collapsed="false">
      <c r="A237" s="9"/>
      <c r="B237" s="9"/>
      <c r="C237" s="9"/>
      <c r="D237" s="10"/>
      <c r="E237" s="9"/>
      <c r="F237" s="11" t="str">
        <f aca="true">IF(OR(A237="",E237=""),"",IF(E237="Won","Won",IF(E237="Lost","Lost",IF(E237="Draft","Send it",IF(I237="","Add the date sent",IF(I237&lt;TODAY(),"Expired - chase or close",IF(AND(H237&lt;&gt;"",H237&lt;TODAY()),"Follow-up overdue",IF(H237=TODAY(),"Follow up today",IF(I237-TODAY()&lt;=Settings!$B$4,"Expiring soon",IF(H237="",IF(TODAY()-G237&gt;=Settings!$B$5,"Chase - no follow-up set","Waiting"),"Waiting"))))))))))</f>
        <v/>
      </c>
      <c r="G237" s="12"/>
      <c r="H237" s="12"/>
      <c r="I237" s="13" t="str">
        <f aca="false">IF(G237="","",G237+IF(J237="",Settings!$B$3,J237))</f>
        <v/>
      </c>
      <c r="J237" s="14"/>
      <c r="K237" s="15" t="str">
        <f aca="true">IF(G237="","",IF(L237&lt;&gt;"",L237,TODAY())-G237)</f>
        <v/>
      </c>
      <c r="L237" s="12"/>
      <c r="M237" s="10"/>
      <c r="N237" s="9"/>
      <c r="O237" s="9"/>
      <c r="P237" s="9"/>
      <c r="Q237" s="11" t="str">
        <f aca="false">IF(AND(A237="",B237="",D237="",E237=""),"",IF(D237="","Add the quote value",IF(E237="","Pick a status",IF(AND(E237&lt;&gt;"Draft",G237=""),"Add the date sent",IF(AND(OR(E237="Won",E237="Lost"),L237=""),"Add the date decided",IF(AND(E237="Lost",N237=""),"Add why it was lost",IF(AND(L237&lt;&gt;"",G237&lt;&gt;"",L237&lt;G237),"Decided before it was sent?",IF(AND(E237="Sent",H237&lt;&gt;"",I237&lt;&gt;"",H237&gt;I237),"Follow-up is after it expires",""))))))))</f>
        <v/>
      </c>
    </row>
    <row r="238" customFormat="false" ht="15" hidden="false" customHeight="false" outlineLevel="0" collapsed="false">
      <c r="A238" s="9"/>
      <c r="B238" s="9"/>
      <c r="C238" s="9"/>
      <c r="D238" s="10"/>
      <c r="E238" s="9"/>
      <c r="F238" s="11" t="str">
        <f aca="true">IF(OR(A238="",E238=""),"",IF(E238="Won","Won",IF(E238="Lost","Lost",IF(E238="Draft","Send it",IF(I238="","Add the date sent",IF(I238&lt;TODAY(),"Expired - chase or close",IF(AND(H238&lt;&gt;"",H238&lt;TODAY()),"Follow-up overdue",IF(H238=TODAY(),"Follow up today",IF(I238-TODAY()&lt;=Settings!$B$4,"Expiring soon",IF(H238="",IF(TODAY()-G238&gt;=Settings!$B$5,"Chase - no follow-up set","Waiting"),"Waiting"))))))))))</f>
        <v/>
      </c>
      <c r="G238" s="12"/>
      <c r="H238" s="12"/>
      <c r="I238" s="13" t="str">
        <f aca="false">IF(G238="","",G238+IF(J238="",Settings!$B$3,J238))</f>
        <v/>
      </c>
      <c r="J238" s="14"/>
      <c r="K238" s="15" t="str">
        <f aca="true">IF(G238="","",IF(L238&lt;&gt;"",L238,TODAY())-G238)</f>
        <v/>
      </c>
      <c r="L238" s="12"/>
      <c r="M238" s="10"/>
      <c r="N238" s="9"/>
      <c r="O238" s="9"/>
      <c r="P238" s="9"/>
      <c r="Q238" s="11" t="str">
        <f aca="false">IF(AND(A238="",B238="",D238="",E238=""),"",IF(D238="","Add the quote value",IF(E238="","Pick a status",IF(AND(E238&lt;&gt;"Draft",G238=""),"Add the date sent",IF(AND(OR(E238="Won",E238="Lost"),L238=""),"Add the date decided",IF(AND(E238="Lost",N238=""),"Add why it was lost",IF(AND(L238&lt;&gt;"",G238&lt;&gt;"",L238&lt;G238),"Decided before it was sent?",IF(AND(E238="Sent",H238&lt;&gt;"",I238&lt;&gt;"",H238&gt;I238),"Follow-up is after it expires",""))))))))</f>
        <v/>
      </c>
    </row>
    <row r="239" customFormat="false" ht="15" hidden="false" customHeight="false" outlineLevel="0" collapsed="false">
      <c r="A239" s="9"/>
      <c r="B239" s="9"/>
      <c r="C239" s="9"/>
      <c r="D239" s="10"/>
      <c r="E239" s="9"/>
      <c r="F239" s="11" t="str">
        <f aca="true">IF(OR(A239="",E239=""),"",IF(E239="Won","Won",IF(E239="Lost","Lost",IF(E239="Draft","Send it",IF(I239="","Add the date sent",IF(I239&lt;TODAY(),"Expired - chase or close",IF(AND(H239&lt;&gt;"",H239&lt;TODAY()),"Follow-up overdue",IF(H239=TODAY(),"Follow up today",IF(I239-TODAY()&lt;=Settings!$B$4,"Expiring soon",IF(H239="",IF(TODAY()-G239&gt;=Settings!$B$5,"Chase - no follow-up set","Waiting"),"Waiting"))))))))))</f>
        <v/>
      </c>
      <c r="G239" s="12"/>
      <c r="H239" s="12"/>
      <c r="I239" s="13" t="str">
        <f aca="false">IF(G239="","",G239+IF(J239="",Settings!$B$3,J239))</f>
        <v/>
      </c>
      <c r="J239" s="14"/>
      <c r="K239" s="15" t="str">
        <f aca="true">IF(G239="","",IF(L239&lt;&gt;"",L239,TODAY())-G239)</f>
        <v/>
      </c>
      <c r="L239" s="12"/>
      <c r="M239" s="10"/>
      <c r="N239" s="9"/>
      <c r="O239" s="9"/>
      <c r="P239" s="9"/>
      <c r="Q239" s="11" t="str">
        <f aca="false">IF(AND(A239="",B239="",D239="",E239=""),"",IF(D239="","Add the quote value",IF(E239="","Pick a status",IF(AND(E239&lt;&gt;"Draft",G239=""),"Add the date sent",IF(AND(OR(E239="Won",E239="Lost"),L239=""),"Add the date decided",IF(AND(E239="Lost",N239=""),"Add why it was lost",IF(AND(L239&lt;&gt;"",G239&lt;&gt;"",L239&lt;G239),"Decided before it was sent?",IF(AND(E239="Sent",H239&lt;&gt;"",I239&lt;&gt;"",H239&gt;I239),"Follow-up is after it expires",""))))))))</f>
        <v/>
      </c>
    </row>
    <row r="240" customFormat="false" ht="15" hidden="false" customHeight="false" outlineLevel="0" collapsed="false">
      <c r="A240" s="9"/>
      <c r="B240" s="9"/>
      <c r="C240" s="9"/>
      <c r="D240" s="10"/>
      <c r="E240" s="9"/>
      <c r="F240" s="11" t="str">
        <f aca="true">IF(OR(A240="",E240=""),"",IF(E240="Won","Won",IF(E240="Lost","Lost",IF(E240="Draft","Send it",IF(I240="","Add the date sent",IF(I240&lt;TODAY(),"Expired - chase or close",IF(AND(H240&lt;&gt;"",H240&lt;TODAY()),"Follow-up overdue",IF(H240=TODAY(),"Follow up today",IF(I240-TODAY()&lt;=Settings!$B$4,"Expiring soon",IF(H240="",IF(TODAY()-G240&gt;=Settings!$B$5,"Chase - no follow-up set","Waiting"),"Waiting"))))))))))</f>
        <v/>
      </c>
      <c r="G240" s="12"/>
      <c r="H240" s="12"/>
      <c r="I240" s="13" t="str">
        <f aca="false">IF(G240="","",G240+IF(J240="",Settings!$B$3,J240))</f>
        <v/>
      </c>
      <c r="J240" s="14"/>
      <c r="K240" s="15" t="str">
        <f aca="true">IF(G240="","",IF(L240&lt;&gt;"",L240,TODAY())-G240)</f>
        <v/>
      </c>
      <c r="L240" s="12"/>
      <c r="M240" s="10"/>
      <c r="N240" s="9"/>
      <c r="O240" s="9"/>
      <c r="P240" s="9"/>
      <c r="Q240" s="11" t="str">
        <f aca="false">IF(AND(A240="",B240="",D240="",E240=""),"",IF(D240="","Add the quote value",IF(E240="","Pick a status",IF(AND(E240&lt;&gt;"Draft",G240=""),"Add the date sent",IF(AND(OR(E240="Won",E240="Lost"),L240=""),"Add the date decided",IF(AND(E240="Lost",N240=""),"Add why it was lost",IF(AND(L240&lt;&gt;"",G240&lt;&gt;"",L240&lt;G240),"Decided before it was sent?",IF(AND(E240="Sent",H240&lt;&gt;"",I240&lt;&gt;"",H240&gt;I240),"Follow-up is after it expires",""))))))))</f>
        <v/>
      </c>
    </row>
    <row r="241" customFormat="false" ht="15" hidden="false" customHeight="false" outlineLevel="0" collapsed="false">
      <c r="A241" s="9"/>
      <c r="B241" s="9"/>
      <c r="C241" s="9"/>
      <c r="D241" s="10"/>
      <c r="E241" s="9"/>
      <c r="F241" s="11" t="str">
        <f aca="true">IF(OR(A241="",E241=""),"",IF(E241="Won","Won",IF(E241="Lost","Lost",IF(E241="Draft","Send it",IF(I241="","Add the date sent",IF(I241&lt;TODAY(),"Expired - chase or close",IF(AND(H241&lt;&gt;"",H241&lt;TODAY()),"Follow-up overdue",IF(H241=TODAY(),"Follow up today",IF(I241-TODAY()&lt;=Settings!$B$4,"Expiring soon",IF(H241="",IF(TODAY()-G241&gt;=Settings!$B$5,"Chase - no follow-up set","Waiting"),"Waiting"))))))))))</f>
        <v/>
      </c>
      <c r="G241" s="12"/>
      <c r="H241" s="12"/>
      <c r="I241" s="13" t="str">
        <f aca="false">IF(G241="","",G241+IF(J241="",Settings!$B$3,J241))</f>
        <v/>
      </c>
      <c r="J241" s="14"/>
      <c r="K241" s="15" t="str">
        <f aca="true">IF(G241="","",IF(L241&lt;&gt;"",L241,TODAY())-G241)</f>
        <v/>
      </c>
      <c r="L241" s="12"/>
      <c r="M241" s="10"/>
      <c r="N241" s="9"/>
      <c r="O241" s="9"/>
      <c r="P241" s="9"/>
      <c r="Q241" s="11" t="str">
        <f aca="false">IF(AND(A241="",B241="",D241="",E241=""),"",IF(D241="","Add the quote value",IF(E241="","Pick a status",IF(AND(E241&lt;&gt;"Draft",G241=""),"Add the date sent",IF(AND(OR(E241="Won",E241="Lost"),L241=""),"Add the date decided",IF(AND(E241="Lost",N241=""),"Add why it was lost",IF(AND(L241&lt;&gt;"",G241&lt;&gt;"",L241&lt;G241),"Decided before it was sent?",IF(AND(E241="Sent",H241&lt;&gt;"",I241&lt;&gt;"",H241&gt;I241),"Follow-up is after it expires",""))))))))</f>
        <v/>
      </c>
    </row>
    <row r="242" customFormat="false" ht="15" hidden="false" customHeight="false" outlineLevel="0" collapsed="false">
      <c r="A242" s="9"/>
      <c r="B242" s="9"/>
      <c r="C242" s="9"/>
      <c r="D242" s="10"/>
      <c r="E242" s="9"/>
      <c r="F242" s="11" t="str">
        <f aca="true">IF(OR(A242="",E242=""),"",IF(E242="Won","Won",IF(E242="Lost","Lost",IF(E242="Draft","Send it",IF(I242="","Add the date sent",IF(I242&lt;TODAY(),"Expired - chase or close",IF(AND(H242&lt;&gt;"",H242&lt;TODAY()),"Follow-up overdue",IF(H242=TODAY(),"Follow up today",IF(I242-TODAY()&lt;=Settings!$B$4,"Expiring soon",IF(H242="",IF(TODAY()-G242&gt;=Settings!$B$5,"Chase - no follow-up set","Waiting"),"Waiting"))))))))))</f>
        <v/>
      </c>
      <c r="G242" s="12"/>
      <c r="H242" s="12"/>
      <c r="I242" s="13" t="str">
        <f aca="false">IF(G242="","",G242+IF(J242="",Settings!$B$3,J242))</f>
        <v/>
      </c>
      <c r="J242" s="14"/>
      <c r="K242" s="15" t="str">
        <f aca="true">IF(G242="","",IF(L242&lt;&gt;"",L242,TODAY())-G242)</f>
        <v/>
      </c>
      <c r="L242" s="12"/>
      <c r="M242" s="10"/>
      <c r="N242" s="9"/>
      <c r="O242" s="9"/>
      <c r="P242" s="9"/>
      <c r="Q242" s="11" t="str">
        <f aca="false">IF(AND(A242="",B242="",D242="",E242=""),"",IF(D242="","Add the quote value",IF(E242="","Pick a status",IF(AND(E242&lt;&gt;"Draft",G242=""),"Add the date sent",IF(AND(OR(E242="Won",E242="Lost"),L242=""),"Add the date decided",IF(AND(E242="Lost",N242=""),"Add why it was lost",IF(AND(L242&lt;&gt;"",G242&lt;&gt;"",L242&lt;G242),"Decided before it was sent?",IF(AND(E242="Sent",H242&lt;&gt;"",I242&lt;&gt;"",H242&gt;I242),"Follow-up is after it expires",""))))))))</f>
        <v/>
      </c>
    </row>
    <row r="243" customFormat="false" ht="15" hidden="false" customHeight="false" outlineLevel="0" collapsed="false">
      <c r="A243" s="9"/>
      <c r="B243" s="9"/>
      <c r="C243" s="9"/>
      <c r="D243" s="10"/>
      <c r="E243" s="9"/>
      <c r="F243" s="11" t="str">
        <f aca="true">IF(OR(A243="",E243=""),"",IF(E243="Won","Won",IF(E243="Lost","Lost",IF(E243="Draft","Send it",IF(I243="","Add the date sent",IF(I243&lt;TODAY(),"Expired - chase or close",IF(AND(H243&lt;&gt;"",H243&lt;TODAY()),"Follow-up overdue",IF(H243=TODAY(),"Follow up today",IF(I243-TODAY()&lt;=Settings!$B$4,"Expiring soon",IF(H243="",IF(TODAY()-G243&gt;=Settings!$B$5,"Chase - no follow-up set","Waiting"),"Waiting"))))))))))</f>
        <v/>
      </c>
      <c r="G243" s="12"/>
      <c r="H243" s="12"/>
      <c r="I243" s="13" t="str">
        <f aca="false">IF(G243="","",G243+IF(J243="",Settings!$B$3,J243))</f>
        <v/>
      </c>
      <c r="J243" s="14"/>
      <c r="K243" s="15" t="str">
        <f aca="true">IF(G243="","",IF(L243&lt;&gt;"",L243,TODAY())-G243)</f>
        <v/>
      </c>
      <c r="L243" s="12"/>
      <c r="M243" s="10"/>
      <c r="N243" s="9"/>
      <c r="O243" s="9"/>
      <c r="P243" s="9"/>
      <c r="Q243" s="11" t="str">
        <f aca="false">IF(AND(A243="",B243="",D243="",E243=""),"",IF(D243="","Add the quote value",IF(E243="","Pick a status",IF(AND(E243&lt;&gt;"Draft",G243=""),"Add the date sent",IF(AND(OR(E243="Won",E243="Lost"),L243=""),"Add the date decided",IF(AND(E243="Lost",N243=""),"Add why it was lost",IF(AND(L243&lt;&gt;"",G243&lt;&gt;"",L243&lt;G243),"Decided before it was sent?",IF(AND(E243="Sent",H243&lt;&gt;"",I243&lt;&gt;"",H243&gt;I243),"Follow-up is after it expires",""))))))))</f>
        <v/>
      </c>
    </row>
    <row r="244" customFormat="false" ht="15" hidden="false" customHeight="false" outlineLevel="0" collapsed="false">
      <c r="A244" s="9"/>
      <c r="B244" s="9"/>
      <c r="C244" s="9"/>
      <c r="D244" s="10"/>
      <c r="E244" s="9"/>
      <c r="F244" s="11" t="str">
        <f aca="true">IF(OR(A244="",E244=""),"",IF(E244="Won","Won",IF(E244="Lost","Lost",IF(E244="Draft","Send it",IF(I244="","Add the date sent",IF(I244&lt;TODAY(),"Expired - chase or close",IF(AND(H244&lt;&gt;"",H244&lt;TODAY()),"Follow-up overdue",IF(H244=TODAY(),"Follow up today",IF(I244-TODAY()&lt;=Settings!$B$4,"Expiring soon",IF(H244="",IF(TODAY()-G244&gt;=Settings!$B$5,"Chase - no follow-up set","Waiting"),"Waiting"))))))))))</f>
        <v/>
      </c>
      <c r="G244" s="12"/>
      <c r="H244" s="12"/>
      <c r="I244" s="13" t="str">
        <f aca="false">IF(G244="","",G244+IF(J244="",Settings!$B$3,J244))</f>
        <v/>
      </c>
      <c r="J244" s="14"/>
      <c r="K244" s="15" t="str">
        <f aca="true">IF(G244="","",IF(L244&lt;&gt;"",L244,TODAY())-G244)</f>
        <v/>
      </c>
      <c r="L244" s="12"/>
      <c r="M244" s="10"/>
      <c r="N244" s="9"/>
      <c r="O244" s="9"/>
      <c r="P244" s="9"/>
      <c r="Q244" s="11" t="str">
        <f aca="false">IF(AND(A244="",B244="",D244="",E244=""),"",IF(D244="","Add the quote value",IF(E244="","Pick a status",IF(AND(E244&lt;&gt;"Draft",G244=""),"Add the date sent",IF(AND(OR(E244="Won",E244="Lost"),L244=""),"Add the date decided",IF(AND(E244="Lost",N244=""),"Add why it was lost",IF(AND(L244&lt;&gt;"",G244&lt;&gt;"",L244&lt;G244),"Decided before it was sent?",IF(AND(E244="Sent",H244&lt;&gt;"",I244&lt;&gt;"",H244&gt;I244),"Follow-up is after it expires",""))))))))</f>
        <v/>
      </c>
    </row>
    <row r="245" customFormat="false" ht="15" hidden="false" customHeight="false" outlineLevel="0" collapsed="false">
      <c r="A245" s="9"/>
      <c r="B245" s="9"/>
      <c r="C245" s="9"/>
      <c r="D245" s="10"/>
      <c r="E245" s="9"/>
      <c r="F245" s="11" t="str">
        <f aca="true">IF(OR(A245="",E245=""),"",IF(E245="Won","Won",IF(E245="Lost","Lost",IF(E245="Draft","Send it",IF(I245="","Add the date sent",IF(I245&lt;TODAY(),"Expired - chase or close",IF(AND(H245&lt;&gt;"",H245&lt;TODAY()),"Follow-up overdue",IF(H245=TODAY(),"Follow up today",IF(I245-TODAY()&lt;=Settings!$B$4,"Expiring soon",IF(H245="",IF(TODAY()-G245&gt;=Settings!$B$5,"Chase - no follow-up set","Waiting"),"Waiting"))))))))))</f>
        <v/>
      </c>
      <c r="G245" s="12"/>
      <c r="H245" s="12"/>
      <c r="I245" s="13" t="str">
        <f aca="false">IF(G245="","",G245+IF(J245="",Settings!$B$3,J245))</f>
        <v/>
      </c>
      <c r="J245" s="14"/>
      <c r="K245" s="15" t="str">
        <f aca="true">IF(G245="","",IF(L245&lt;&gt;"",L245,TODAY())-G245)</f>
        <v/>
      </c>
      <c r="L245" s="12"/>
      <c r="M245" s="10"/>
      <c r="N245" s="9"/>
      <c r="O245" s="9"/>
      <c r="P245" s="9"/>
      <c r="Q245" s="11" t="str">
        <f aca="false">IF(AND(A245="",B245="",D245="",E245=""),"",IF(D245="","Add the quote value",IF(E245="","Pick a status",IF(AND(E245&lt;&gt;"Draft",G245=""),"Add the date sent",IF(AND(OR(E245="Won",E245="Lost"),L245=""),"Add the date decided",IF(AND(E245="Lost",N245=""),"Add why it was lost",IF(AND(L245&lt;&gt;"",G245&lt;&gt;"",L245&lt;G245),"Decided before it was sent?",IF(AND(E245="Sent",H245&lt;&gt;"",I245&lt;&gt;"",H245&gt;I245),"Follow-up is after it expires",""))))))))</f>
        <v/>
      </c>
    </row>
    <row r="246" customFormat="false" ht="15" hidden="false" customHeight="false" outlineLevel="0" collapsed="false">
      <c r="A246" s="9"/>
      <c r="B246" s="9"/>
      <c r="C246" s="9"/>
      <c r="D246" s="10"/>
      <c r="E246" s="9"/>
      <c r="F246" s="11" t="str">
        <f aca="true">IF(OR(A246="",E246=""),"",IF(E246="Won","Won",IF(E246="Lost","Lost",IF(E246="Draft","Send it",IF(I246="","Add the date sent",IF(I246&lt;TODAY(),"Expired - chase or close",IF(AND(H246&lt;&gt;"",H246&lt;TODAY()),"Follow-up overdue",IF(H246=TODAY(),"Follow up today",IF(I246-TODAY()&lt;=Settings!$B$4,"Expiring soon",IF(H246="",IF(TODAY()-G246&gt;=Settings!$B$5,"Chase - no follow-up set","Waiting"),"Waiting"))))))))))</f>
        <v/>
      </c>
      <c r="G246" s="12"/>
      <c r="H246" s="12"/>
      <c r="I246" s="13" t="str">
        <f aca="false">IF(G246="","",G246+IF(J246="",Settings!$B$3,J246))</f>
        <v/>
      </c>
      <c r="J246" s="14"/>
      <c r="K246" s="15" t="str">
        <f aca="true">IF(G246="","",IF(L246&lt;&gt;"",L246,TODAY())-G246)</f>
        <v/>
      </c>
      <c r="L246" s="12"/>
      <c r="M246" s="10"/>
      <c r="N246" s="9"/>
      <c r="O246" s="9"/>
      <c r="P246" s="9"/>
      <c r="Q246" s="11" t="str">
        <f aca="false">IF(AND(A246="",B246="",D246="",E246=""),"",IF(D246="","Add the quote value",IF(E246="","Pick a status",IF(AND(E246&lt;&gt;"Draft",G246=""),"Add the date sent",IF(AND(OR(E246="Won",E246="Lost"),L246=""),"Add the date decided",IF(AND(E246="Lost",N246=""),"Add why it was lost",IF(AND(L246&lt;&gt;"",G246&lt;&gt;"",L246&lt;G246),"Decided before it was sent?",IF(AND(E246="Sent",H246&lt;&gt;"",I246&lt;&gt;"",H246&gt;I246),"Follow-up is after it expires",""))))))))</f>
        <v/>
      </c>
    </row>
    <row r="247" customFormat="false" ht="15" hidden="false" customHeight="false" outlineLevel="0" collapsed="false">
      <c r="A247" s="9"/>
      <c r="B247" s="9"/>
      <c r="C247" s="9"/>
      <c r="D247" s="10"/>
      <c r="E247" s="9"/>
      <c r="F247" s="11" t="str">
        <f aca="true">IF(OR(A247="",E247=""),"",IF(E247="Won","Won",IF(E247="Lost","Lost",IF(E247="Draft","Send it",IF(I247="","Add the date sent",IF(I247&lt;TODAY(),"Expired - chase or close",IF(AND(H247&lt;&gt;"",H247&lt;TODAY()),"Follow-up overdue",IF(H247=TODAY(),"Follow up today",IF(I247-TODAY()&lt;=Settings!$B$4,"Expiring soon",IF(H247="",IF(TODAY()-G247&gt;=Settings!$B$5,"Chase - no follow-up set","Waiting"),"Waiting"))))))))))</f>
        <v/>
      </c>
      <c r="G247" s="12"/>
      <c r="H247" s="12"/>
      <c r="I247" s="13" t="str">
        <f aca="false">IF(G247="","",G247+IF(J247="",Settings!$B$3,J247))</f>
        <v/>
      </c>
      <c r="J247" s="14"/>
      <c r="K247" s="15" t="str">
        <f aca="true">IF(G247="","",IF(L247&lt;&gt;"",L247,TODAY())-G247)</f>
        <v/>
      </c>
      <c r="L247" s="12"/>
      <c r="M247" s="10"/>
      <c r="N247" s="9"/>
      <c r="O247" s="9"/>
      <c r="P247" s="9"/>
      <c r="Q247" s="11" t="str">
        <f aca="false">IF(AND(A247="",B247="",D247="",E247=""),"",IF(D247="","Add the quote value",IF(E247="","Pick a status",IF(AND(E247&lt;&gt;"Draft",G247=""),"Add the date sent",IF(AND(OR(E247="Won",E247="Lost"),L247=""),"Add the date decided",IF(AND(E247="Lost",N247=""),"Add why it was lost",IF(AND(L247&lt;&gt;"",G247&lt;&gt;"",L247&lt;G247),"Decided before it was sent?",IF(AND(E247="Sent",H247&lt;&gt;"",I247&lt;&gt;"",H247&gt;I247),"Follow-up is after it expires",""))))))))</f>
        <v/>
      </c>
    </row>
    <row r="248" customFormat="false" ht="15" hidden="false" customHeight="false" outlineLevel="0" collapsed="false">
      <c r="A248" s="9"/>
      <c r="B248" s="9"/>
      <c r="C248" s="9"/>
      <c r="D248" s="10"/>
      <c r="E248" s="9"/>
      <c r="F248" s="11" t="str">
        <f aca="true">IF(OR(A248="",E248=""),"",IF(E248="Won","Won",IF(E248="Lost","Lost",IF(E248="Draft","Send it",IF(I248="","Add the date sent",IF(I248&lt;TODAY(),"Expired - chase or close",IF(AND(H248&lt;&gt;"",H248&lt;TODAY()),"Follow-up overdue",IF(H248=TODAY(),"Follow up today",IF(I248-TODAY()&lt;=Settings!$B$4,"Expiring soon",IF(H248="",IF(TODAY()-G248&gt;=Settings!$B$5,"Chase - no follow-up set","Waiting"),"Waiting"))))))))))</f>
        <v/>
      </c>
      <c r="G248" s="12"/>
      <c r="H248" s="12"/>
      <c r="I248" s="13" t="str">
        <f aca="false">IF(G248="","",G248+IF(J248="",Settings!$B$3,J248))</f>
        <v/>
      </c>
      <c r="J248" s="14"/>
      <c r="K248" s="15" t="str">
        <f aca="true">IF(G248="","",IF(L248&lt;&gt;"",L248,TODAY())-G248)</f>
        <v/>
      </c>
      <c r="L248" s="12"/>
      <c r="M248" s="10"/>
      <c r="N248" s="9"/>
      <c r="O248" s="9"/>
      <c r="P248" s="9"/>
      <c r="Q248" s="11" t="str">
        <f aca="false">IF(AND(A248="",B248="",D248="",E248=""),"",IF(D248="","Add the quote value",IF(E248="","Pick a status",IF(AND(E248&lt;&gt;"Draft",G248=""),"Add the date sent",IF(AND(OR(E248="Won",E248="Lost"),L248=""),"Add the date decided",IF(AND(E248="Lost",N248=""),"Add why it was lost",IF(AND(L248&lt;&gt;"",G248&lt;&gt;"",L248&lt;G248),"Decided before it was sent?",IF(AND(E248="Sent",H248&lt;&gt;"",I248&lt;&gt;"",H248&gt;I248),"Follow-up is after it expires",""))))))))</f>
        <v/>
      </c>
    </row>
    <row r="249" customFormat="false" ht="15" hidden="false" customHeight="false" outlineLevel="0" collapsed="false">
      <c r="A249" s="9"/>
      <c r="B249" s="9"/>
      <c r="C249" s="9"/>
      <c r="D249" s="10"/>
      <c r="E249" s="9"/>
      <c r="F249" s="11" t="str">
        <f aca="true">IF(OR(A249="",E249=""),"",IF(E249="Won","Won",IF(E249="Lost","Lost",IF(E249="Draft","Send it",IF(I249="","Add the date sent",IF(I249&lt;TODAY(),"Expired - chase or close",IF(AND(H249&lt;&gt;"",H249&lt;TODAY()),"Follow-up overdue",IF(H249=TODAY(),"Follow up today",IF(I249-TODAY()&lt;=Settings!$B$4,"Expiring soon",IF(H249="",IF(TODAY()-G249&gt;=Settings!$B$5,"Chase - no follow-up set","Waiting"),"Waiting"))))))))))</f>
        <v/>
      </c>
      <c r="G249" s="12"/>
      <c r="H249" s="12"/>
      <c r="I249" s="13" t="str">
        <f aca="false">IF(G249="","",G249+IF(J249="",Settings!$B$3,J249))</f>
        <v/>
      </c>
      <c r="J249" s="14"/>
      <c r="K249" s="15" t="str">
        <f aca="true">IF(G249="","",IF(L249&lt;&gt;"",L249,TODAY())-G249)</f>
        <v/>
      </c>
      <c r="L249" s="12"/>
      <c r="M249" s="10"/>
      <c r="N249" s="9"/>
      <c r="O249" s="9"/>
      <c r="P249" s="9"/>
      <c r="Q249" s="11" t="str">
        <f aca="false">IF(AND(A249="",B249="",D249="",E249=""),"",IF(D249="","Add the quote value",IF(E249="","Pick a status",IF(AND(E249&lt;&gt;"Draft",G249=""),"Add the date sent",IF(AND(OR(E249="Won",E249="Lost"),L249=""),"Add the date decided",IF(AND(E249="Lost",N249=""),"Add why it was lost",IF(AND(L249&lt;&gt;"",G249&lt;&gt;"",L249&lt;G249),"Decided before it was sent?",IF(AND(E249="Sent",H249&lt;&gt;"",I249&lt;&gt;"",H249&gt;I249),"Follow-up is after it expires",""))))))))</f>
        <v/>
      </c>
    </row>
    <row r="250" customFormat="false" ht="15" hidden="false" customHeight="false" outlineLevel="0" collapsed="false">
      <c r="A250" s="9"/>
      <c r="B250" s="9"/>
      <c r="C250" s="9"/>
      <c r="D250" s="10"/>
      <c r="E250" s="9"/>
      <c r="F250" s="11" t="str">
        <f aca="true">IF(OR(A250="",E250=""),"",IF(E250="Won","Won",IF(E250="Lost","Lost",IF(E250="Draft","Send it",IF(I250="","Add the date sent",IF(I250&lt;TODAY(),"Expired - chase or close",IF(AND(H250&lt;&gt;"",H250&lt;TODAY()),"Follow-up overdue",IF(H250=TODAY(),"Follow up today",IF(I250-TODAY()&lt;=Settings!$B$4,"Expiring soon",IF(H250="",IF(TODAY()-G250&gt;=Settings!$B$5,"Chase - no follow-up set","Waiting"),"Waiting"))))))))))</f>
        <v/>
      </c>
      <c r="G250" s="12"/>
      <c r="H250" s="12"/>
      <c r="I250" s="13" t="str">
        <f aca="false">IF(G250="","",G250+IF(J250="",Settings!$B$3,J250))</f>
        <v/>
      </c>
      <c r="J250" s="14"/>
      <c r="K250" s="15" t="str">
        <f aca="true">IF(G250="","",IF(L250&lt;&gt;"",L250,TODAY())-G250)</f>
        <v/>
      </c>
      <c r="L250" s="12"/>
      <c r="M250" s="10"/>
      <c r="N250" s="9"/>
      <c r="O250" s="9"/>
      <c r="P250" s="9"/>
      <c r="Q250" s="11" t="str">
        <f aca="false">IF(AND(A250="",B250="",D250="",E250=""),"",IF(D250="","Add the quote value",IF(E250="","Pick a status",IF(AND(E250&lt;&gt;"Draft",G250=""),"Add the date sent",IF(AND(OR(E250="Won",E250="Lost"),L250=""),"Add the date decided",IF(AND(E250="Lost",N250=""),"Add why it was lost",IF(AND(L250&lt;&gt;"",G250&lt;&gt;"",L250&lt;G250),"Decided before it was sent?",IF(AND(E250="Sent",H250&lt;&gt;"",I250&lt;&gt;"",H250&gt;I250),"Follow-up is after it expires",""))))))))</f>
        <v/>
      </c>
    </row>
    <row r="251" customFormat="false" ht="15" hidden="false" customHeight="false" outlineLevel="0" collapsed="false">
      <c r="A251" s="9"/>
      <c r="B251" s="9"/>
      <c r="C251" s="9"/>
      <c r="D251" s="10"/>
      <c r="E251" s="9"/>
      <c r="F251" s="11" t="str">
        <f aca="true">IF(OR(A251="",E251=""),"",IF(E251="Won","Won",IF(E251="Lost","Lost",IF(E251="Draft","Send it",IF(I251="","Add the date sent",IF(I251&lt;TODAY(),"Expired - chase or close",IF(AND(H251&lt;&gt;"",H251&lt;TODAY()),"Follow-up overdue",IF(H251=TODAY(),"Follow up today",IF(I251-TODAY()&lt;=Settings!$B$4,"Expiring soon",IF(H251="",IF(TODAY()-G251&gt;=Settings!$B$5,"Chase - no follow-up set","Waiting"),"Waiting"))))))))))</f>
        <v/>
      </c>
      <c r="G251" s="12"/>
      <c r="H251" s="12"/>
      <c r="I251" s="13" t="str">
        <f aca="false">IF(G251="","",G251+IF(J251="",Settings!$B$3,J251))</f>
        <v/>
      </c>
      <c r="J251" s="14"/>
      <c r="K251" s="15" t="str">
        <f aca="true">IF(G251="","",IF(L251&lt;&gt;"",L251,TODAY())-G251)</f>
        <v/>
      </c>
      <c r="L251" s="12"/>
      <c r="M251" s="10"/>
      <c r="N251" s="9"/>
      <c r="O251" s="9"/>
      <c r="P251" s="9"/>
      <c r="Q251" s="11" t="str">
        <f aca="false">IF(AND(A251="",B251="",D251="",E251=""),"",IF(D251="","Add the quote value",IF(E251="","Pick a status",IF(AND(E251&lt;&gt;"Draft",G251=""),"Add the date sent",IF(AND(OR(E251="Won",E251="Lost"),L251=""),"Add the date decided",IF(AND(E251="Lost",N251=""),"Add why it was lost",IF(AND(L251&lt;&gt;"",G251&lt;&gt;"",L251&lt;G251),"Decided before it was sent?",IF(AND(E251="Sent",H251&lt;&gt;"",I251&lt;&gt;"",H251&gt;I251),"Follow-up is after it expires",""))))))))</f>
        <v/>
      </c>
    </row>
    <row r="252" customFormat="false" ht="15" hidden="false" customHeight="false" outlineLevel="0" collapsed="false">
      <c r="A252" s="9"/>
      <c r="B252" s="9"/>
      <c r="C252" s="9"/>
      <c r="D252" s="10"/>
      <c r="E252" s="9"/>
      <c r="F252" s="11" t="str">
        <f aca="true">IF(OR(A252="",E252=""),"",IF(E252="Won","Won",IF(E252="Lost","Lost",IF(E252="Draft","Send it",IF(I252="","Add the date sent",IF(I252&lt;TODAY(),"Expired - chase or close",IF(AND(H252&lt;&gt;"",H252&lt;TODAY()),"Follow-up overdue",IF(H252=TODAY(),"Follow up today",IF(I252-TODAY()&lt;=Settings!$B$4,"Expiring soon",IF(H252="",IF(TODAY()-G252&gt;=Settings!$B$5,"Chase - no follow-up set","Waiting"),"Waiting"))))))))))</f>
        <v/>
      </c>
      <c r="G252" s="12"/>
      <c r="H252" s="12"/>
      <c r="I252" s="13" t="str">
        <f aca="false">IF(G252="","",G252+IF(J252="",Settings!$B$3,J252))</f>
        <v/>
      </c>
      <c r="J252" s="14"/>
      <c r="K252" s="15" t="str">
        <f aca="true">IF(G252="","",IF(L252&lt;&gt;"",L252,TODAY())-G252)</f>
        <v/>
      </c>
      <c r="L252" s="12"/>
      <c r="M252" s="10"/>
      <c r="N252" s="9"/>
      <c r="O252" s="9"/>
      <c r="P252" s="9"/>
      <c r="Q252" s="11" t="str">
        <f aca="false">IF(AND(A252="",B252="",D252="",E252=""),"",IF(D252="","Add the quote value",IF(E252="","Pick a status",IF(AND(E252&lt;&gt;"Draft",G252=""),"Add the date sent",IF(AND(OR(E252="Won",E252="Lost"),L252=""),"Add the date decided",IF(AND(E252="Lost",N252=""),"Add why it was lost",IF(AND(L252&lt;&gt;"",G252&lt;&gt;"",L252&lt;G252),"Decided before it was sent?",IF(AND(E252="Sent",H252&lt;&gt;"",I252&lt;&gt;"",H252&gt;I252),"Follow-up is after it expires",""))))))))</f>
        <v/>
      </c>
    </row>
    <row r="253" customFormat="false" ht="15" hidden="false" customHeight="false" outlineLevel="0" collapsed="false">
      <c r="A253" s="9"/>
      <c r="B253" s="9"/>
      <c r="C253" s="9"/>
      <c r="D253" s="10"/>
      <c r="E253" s="9"/>
      <c r="F253" s="11" t="str">
        <f aca="true">IF(OR(A253="",E253=""),"",IF(E253="Won","Won",IF(E253="Lost","Lost",IF(E253="Draft","Send it",IF(I253="","Add the date sent",IF(I253&lt;TODAY(),"Expired - chase or close",IF(AND(H253&lt;&gt;"",H253&lt;TODAY()),"Follow-up overdue",IF(H253=TODAY(),"Follow up today",IF(I253-TODAY()&lt;=Settings!$B$4,"Expiring soon",IF(H253="",IF(TODAY()-G253&gt;=Settings!$B$5,"Chase - no follow-up set","Waiting"),"Waiting"))))))))))</f>
        <v/>
      </c>
      <c r="G253" s="12"/>
      <c r="H253" s="12"/>
      <c r="I253" s="13" t="str">
        <f aca="false">IF(G253="","",G253+IF(J253="",Settings!$B$3,J253))</f>
        <v/>
      </c>
      <c r="J253" s="14"/>
      <c r="K253" s="15" t="str">
        <f aca="true">IF(G253="","",IF(L253&lt;&gt;"",L253,TODAY())-G253)</f>
        <v/>
      </c>
      <c r="L253" s="12"/>
      <c r="M253" s="10"/>
      <c r="N253" s="9"/>
      <c r="O253" s="9"/>
      <c r="P253" s="9"/>
      <c r="Q253" s="11" t="str">
        <f aca="false">IF(AND(A253="",B253="",D253="",E253=""),"",IF(D253="","Add the quote value",IF(E253="","Pick a status",IF(AND(E253&lt;&gt;"Draft",G253=""),"Add the date sent",IF(AND(OR(E253="Won",E253="Lost"),L253=""),"Add the date decided",IF(AND(E253="Lost",N253=""),"Add why it was lost",IF(AND(L253&lt;&gt;"",G253&lt;&gt;"",L253&lt;G253),"Decided before it was sent?",IF(AND(E253="Sent",H253&lt;&gt;"",I253&lt;&gt;"",H253&gt;I253),"Follow-up is after it expires",""))))))))</f>
        <v/>
      </c>
    </row>
    <row r="254" customFormat="false" ht="15" hidden="false" customHeight="false" outlineLevel="0" collapsed="false">
      <c r="A254" s="9"/>
      <c r="B254" s="9"/>
      <c r="C254" s="9"/>
      <c r="D254" s="10"/>
      <c r="E254" s="9"/>
      <c r="F254" s="11" t="str">
        <f aca="true">IF(OR(A254="",E254=""),"",IF(E254="Won","Won",IF(E254="Lost","Lost",IF(E254="Draft","Send it",IF(I254="","Add the date sent",IF(I254&lt;TODAY(),"Expired - chase or close",IF(AND(H254&lt;&gt;"",H254&lt;TODAY()),"Follow-up overdue",IF(H254=TODAY(),"Follow up today",IF(I254-TODAY()&lt;=Settings!$B$4,"Expiring soon",IF(H254="",IF(TODAY()-G254&gt;=Settings!$B$5,"Chase - no follow-up set","Waiting"),"Waiting"))))))))))</f>
        <v/>
      </c>
      <c r="G254" s="12"/>
      <c r="H254" s="12"/>
      <c r="I254" s="13" t="str">
        <f aca="false">IF(G254="","",G254+IF(J254="",Settings!$B$3,J254))</f>
        <v/>
      </c>
      <c r="J254" s="14"/>
      <c r="K254" s="15" t="str">
        <f aca="true">IF(G254="","",IF(L254&lt;&gt;"",L254,TODAY())-G254)</f>
        <v/>
      </c>
      <c r="L254" s="12"/>
      <c r="M254" s="10"/>
      <c r="N254" s="9"/>
      <c r="O254" s="9"/>
      <c r="P254" s="9"/>
      <c r="Q254" s="11" t="str">
        <f aca="false">IF(AND(A254="",B254="",D254="",E254=""),"",IF(D254="","Add the quote value",IF(E254="","Pick a status",IF(AND(E254&lt;&gt;"Draft",G254=""),"Add the date sent",IF(AND(OR(E254="Won",E254="Lost"),L254=""),"Add the date decided",IF(AND(E254="Lost",N254=""),"Add why it was lost",IF(AND(L254&lt;&gt;"",G254&lt;&gt;"",L254&lt;G254),"Decided before it was sent?",IF(AND(E254="Sent",H254&lt;&gt;"",I254&lt;&gt;"",H254&gt;I254),"Follow-up is after it expires",""))))))))</f>
        <v/>
      </c>
    </row>
    <row r="255" customFormat="false" ht="15" hidden="false" customHeight="false" outlineLevel="0" collapsed="false">
      <c r="A255" s="9"/>
      <c r="B255" s="9"/>
      <c r="C255" s="9"/>
      <c r="D255" s="10"/>
      <c r="E255" s="9"/>
      <c r="F255" s="11" t="str">
        <f aca="true">IF(OR(A255="",E255=""),"",IF(E255="Won","Won",IF(E255="Lost","Lost",IF(E255="Draft","Send it",IF(I255="","Add the date sent",IF(I255&lt;TODAY(),"Expired - chase or close",IF(AND(H255&lt;&gt;"",H255&lt;TODAY()),"Follow-up overdue",IF(H255=TODAY(),"Follow up today",IF(I255-TODAY()&lt;=Settings!$B$4,"Expiring soon",IF(H255="",IF(TODAY()-G255&gt;=Settings!$B$5,"Chase - no follow-up set","Waiting"),"Waiting"))))))))))</f>
        <v/>
      </c>
      <c r="G255" s="12"/>
      <c r="H255" s="12"/>
      <c r="I255" s="13" t="str">
        <f aca="false">IF(G255="","",G255+IF(J255="",Settings!$B$3,J255))</f>
        <v/>
      </c>
      <c r="J255" s="14"/>
      <c r="K255" s="15" t="str">
        <f aca="true">IF(G255="","",IF(L255&lt;&gt;"",L255,TODAY())-G255)</f>
        <v/>
      </c>
      <c r="L255" s="12"/>
      <c r="M255" s="10"/>
      <c r="N255" s="9"/>
      <c r="O255" s="9"/>
      <c r="P255" s="9"/>
      <c r="Q255" s="11" t="str">
        <f aca="false">IF(AND(A255="",B255="",D255="",E255=""),"",IF(D255="","Add the quote value",IF(E255="","Pick a status",IF(AND(E255&lt;&gt;"Draft",G255=""),"Add the date sent",IF(AND(OR(E255="Won",E255="Lost"),L255=""),"Add the date decided",IF(AND(E255="Lost",N255=""),"Add why it was lost",IF(AND(L255&lt;&gt;"",G255&lt;&gt;"",L255&lt;G255),"Decided before it was sent?",IF(AND(E255="Sent",H255&lt;&gt;"",I255&lt;&gt;"",H255&gt;I255),"Follow-up is after it expires",""))))))))</f>
        <v/>
      </c>
    </row>
    <row r="256" customFormat="false" ht="15" hidden="false" customHeight="false" outlineLevel="0" collapsed="false">
      <c r="A256" s="9"/>
      <c r="B256" s="9"/>
      <c r="C256" s="9"/>
      <c r="D256" s="10"/>
      <c r="E256" s="9"/>
      <c r="F256" s="11" t="str">
        <f aca="true">IF(OR(A256="",E256=""),"",IF(E256="Won","Won",IF(E256="Lost","Lost",IF(E256="Draft","Send it",IF(I256="","Add the date sent",IF(I256&lt;TODAY(),"Expired - chase or close",IF(AND(H256&lt;&gt;"",H256&lt;TODAY()),"Follow-up overdue",IF(H256=TODAY(),"Follow up today",IF(I256-TODAY()&lt;=Settings!$B$4,"Expiring soon",IF(H256="",IF(TODAY()-G256&gt;=Settings!$B$5,"Chase - no follow-up set","Waiting"),"Waiting"))))))))))</f>
        <v/>
      </c>
      <c r="G256" s="12"/>
      <c r="H256" s="12"/>
      <c r="I256" s="13" t="str">
        <f aca="false">IF(G256="","",G256+IF(J256="",Settings!$B$3,J256))</f>
        <v/>
      </c>
      <c r="J256" s="14"/>
      <c r="K256" s="15" t="str">
        <f aca="true">IF(G256="","",IF(L256&lt;&gt;"",L256,TODAY())-G256)</f>
        <v/>
      </c>
      <c r="L256" s="12"/>
      <c r="M256" s="10"/>
      <c r="N256" s="9"/>
      <c r="O256" s="9"/>
      <c r="P256" s="9"/>
      <c r="Q256" s="11" t="str">
        <f aca="false">IF(AND(A256="",B256="",D256="",E256=""),"",IF(D256="","Add the quote value",IF(E256="","Pick a status",IF(AND(E256&lt;&gt;"Draft",G256=""),"Add the date sent",IF(AND(OR(E256="Won",E256="Lost"),L256=""),"Add the date decided",IF(AND(E256="Lost",N256=""),"Add why it was lost",IF(AND(L256&lt;&gt;"",G256&lt;&gt;"",L256&lt;G256),"Decided before it was sent?",IF(AND(E256="Sent",H256&lt;&gt;"",I256&lt;&gt;"",H256&gt;I256),"Follow-up is after it expires",""))))))))</f>
        <v/>
      </c>
    </row>
    <row r="257" customFormat="false" ht="15" hidden="false" customHeight="false" outlineLevel="0" collapsed="false">
      <c r="A257" s="9"/>
      <c r="B257" s="9"/>
      <c r="C257" s="9"/>
      <c r="D257" s="10"/>
      <c r="E257" s="9"/>
      <c r="F257" s="11" t="str">
        <f aca="true">IF(OR(A257="",E257=""),"",IF(E257="Won","Won",IF(E257="Lost","Lost",IF(E257="Draft","Send it",IF(I257="","Add the date sent",IF(I257&lt;TODAY(),"Expired - chase or close",IF(AND(H257&lt;&gt;"",H257&lt;TODAY()),"Follow-up overdue",IF(H257=TODAY(),"Follow up today",IF(I257-TODAY()&lt;=Settings!$B$4,"Expiring soon",IF(H257="",IF(TODAY()-G257&gt;=Settings!$B$5,"Chase - no follow-up set","Waiting"),"Waiting"))))))))))</f>
        <v/>
      </c>
      <c r="G257" s="12"/>
      <c r="H257" s="12"/>
      <c r="I257" s="13" t="str">
        <f aca="false">IF(G257="","",G257+IF(J257="",Settings!$B$3,J257))</f>
        <v/>
      </c>
      <c r="J257" s="14"/>
      <c r="K257" s="15" t="str">
        <f aca="true">IF(G257="","",IF(L257&lt;&gt;"",L257,TODAY())-G257)</f>
        <v/>
      </c>
      <c r="L257" s="12"/>
      <c r="M257" s="10"/>
      <c r="N257" s="9"/>
      <c r="O257" s="9"/>
      <c r="P257" s="9"/>
      <c r="Q257" s="11" t="str">
        <f aca="false">IF(AND(A257="",B257="",D257="",E257=""),"",IF(D257="","Add the quote value",IF(E257="","Pick a status",IF(AND(E257&lt;&gt;"Draft",G257=""),"Add the date sent",IF(AND(OR(E257="Won",E257="Lost"),L257=""),"Add the date decided",IF(AND(E257="Lost",N257=""),"Add why it was lost",IF(AND(L257&lt;&gt;"",G257&lt;&gt;"",L257&lt;G257),"Decided before it was sent?",IF(AND(E257="Sent",H257&lt;&gt;"",I257&lt;&gt;"",H257&gt;I257),"Follow-up is after it expires",""))))))))</f>
        <v/>
      </c>
    </row>
    <row r="258" customFormat="false" ht="15" hidden="false" customHeight="false" outlineLevel="0" collapsed="false">
      <c r="A258" s="9"/>
      <c r="B258" s="9"/>
      <c r="C258" s="9"/>
      <c r="D258" s="10"/>
      <c r="E258" s="9"/>
      <c r="F258" s="11" t="str">
        <f aca="true">IF(OR(A258="",E258=""),"",IF(E258="Won","Won",IF(E258="Lost","Lost",IF(E258="Draft","Send it",IF(I258="","Add the date sent",IF(I258&lt;TODAY(),"Expired - chase or close",IF(AND(H258&lt;&gt;"",H258&lt;TODAY()),"Follow-up overdue",IF(H258=TODAY(),"Follow up today",IF(I258-TODAY()&lt;=Settings!$B$4,"Expiring soon",IF(H258="",IF(TODAY()-G258&gt;=Settings!$B$5,"Chase - no follow-up set","Waiting"),"Waiting"))))))))))</f>
        <v/>
      </c>
      <c r="G258" s="12"/>
      <c r="H258" s="12"/>
      <c r="I258" s="13" t="str">
        <f aca="false">IF(G258="","",G258+IF(J258="",Settings!$B$3,J258))</f>
        <v/>
      </c>
      <c r="J258" s="14"/>
      <c r="K258" s="15" t="str">
        <f aca="true">IF(G258="","",IF(L258&lt;&gt;"",L258,TODAY())-G258)</f>
        <v/>
      </c>
      <c r="L258" s="12"/>
      <c r="M258" s="10"/>
      <c r="N258" s="9"/>
      <c r="O258" s="9"/>
      <c r="P258" s="9"/>
      <c r="Q258" s="11" t="str">
        <f aca="false">IF(AND(A258="",B258="",D258="",E258=""),"",IF(D258="","Add the quote value",IF(E258="","Pick a status",IF(AND(E258&lt;&gt;"Draft",G258=""),"Add the date sent",IF(AND(OR(E258="Won",E258="Lost"),L258=""),"Add the date decided",IF(AND(E258="Lost",N258=""),"Add why it was lost",IF(AND(L258&lt;&gt;"",G258&lt;&gt;"",L258&lt;G258),"Decided before it was sent?",IF(AND(E258="Sent",H258&lt;&gt;"",I258&lt;&gt;"",H258&gt;I258),"Follow-up is after it expires",""))))))))</f>
        <v/>
      </c>
    </row>
    <row r="259" customFormat="false" ht="15" hidden="false" customHeight="false" outlineLevel="0" collapsed="false">
      <c r="A259" s="9"/>
      <c r="B259" s="9"/>
      <c r="C259" s="9"/>
      <c r="D259" s="10"/>
      <c r="E259" s="9"/>
      <c r="F259" s="11" t="str">
        <f aca="true">IF(OR(A259="",E259=""),"",IF(E259="Won","Won",IF(E259="Lost","Lost",IF(E259="Draft","Send it",IF(I259="","Add the date sent",IF(I259&lt;TODAY(),"Expired - chase or close",IF(AND(H259&lt;&gt;"",H259&lt;TODAY()),"Follow-up overdue",IF(H259=TODAY(),"Follow up today",IF(I259-TODAY()&lt;=Settings!$B$4,"Expiring soon",IF(H259="",IF(TODAY()-G259&gt;=Settings!$B$5,"Chase - no follow-up set","Waiting"),"Waiting"))))))))))</f>
        <v/>
      </c>
      <c r="G259" s="12"/>
      <c r="H259" s="12"/>
      <c r="I259" s="13" t="str">
        <f aca="false">IF(G259="","",G259+IF(J259="",Settings!$B$3,J259))</f>
        <v/>
      </c>
      <c r="J259" s="14"/>
      <c r="K259" s="15" t="str">
        <f aca="true">IF(G259="","",IF(L259&lt;&gt;"",L259,TODAY())-G259)</f>
        <v/>
      </c>
      <c r="L259" s="12"/>
      <c r="M259" s="10"/>
      <c r="N259" s="9"/>
      <c r="O259" s="9"/>
      <c r="P259" s="9"/>
      <c r="Q259" s="11" t="str">
        <f aca="false">IF(AND(A259="",B259="",D259="",E259=""),"",IF(D259="","Add the quote value",IF(E259="","Pick a status",IF(AND(E259&lt;&gt;"Draft",G259=""),"Add the date sent",IF(AND(OR(E259="Won",E259="Lost"),L259=""),"Add the date decided",IF(AND(E259="Lost",N259=""),"Add why it was lost",IF(AND(L259&lt;&gt;"",G259&lt;&gt;"",L259&lt;G259),"Decided before it was sent?",IF(AND(E259="Sent",H259&lt;&gt;"",I259&lt;&gt;"",H259&gt;I259),"Follow-up is after it expires",""))))))))</f>
        <v/>
      </c>
    </row>
    <row r="260" customFormat="false" ht="15" hidden="false" customHeight="false" outlineLevel="0" collapsed="false">
      <c r="A260" s="9"/>
      <c r="B260" s="9"/>
      <c r="C260" s="9"/>
      <c r="D260" s="10"/>
      <c r="E260" s="9"/>
      <c r="F260" s="11" t="str">
        <f aca="true">IF(OR(A260="",E260=""),"",IF(E260="Won","Won",IF(E260="Lost","Lost",IF(E260="Draft","Send it",IF(I260="","Add the date sent",IF(I260&lt;TODAY(),"Expired - chase or close",IF(AND(H260&lt;&gt;"",H260&lt;TODAY()),"Follow-up overdue",IF(H260=TODAY(),"Follow up today",IF(I260-TODAY()&lt;=Settings!$B$4,"Expiring soon",IF(H260="",IF(TODAY()-G260&gt;=Settings!$B$5,"Chase - no follow-up set","Waiting"),"Waiting"))))))))))</f>
        <v/>
      </c>
      <c r="G260" s="12"/>
      <c r="H260" s="12"/>
      <c r="I260" s="13" t="str">
        <f aca="false">IF(G260="","",G260+IF(J260="",Settings!$B$3,J260))</f>
        <v/>
      </c>
      <c r="J260" s="14"/>
      <c r="K260" s="15" t="str">
        <f aca="true">IF(G260="","",IF(L260&lt;&gt;"",L260,TODAY())-G260)</f>
        <v/>
      </c>
      <c r="L260" s="12"/>
      <c r="M260" s="10"/>
      <c r="N260" s="9"/>
      <c r="O260" s="9"/>
      <c r="P260" s="9"/>
      <c r="Q260" s="11" t="str">
        <f aca="false">IF(AND(A260="",B260="",D260="",E260=""),"",IF(D260="","Add the quote value",IF(E260="","Pick a status",IF(AND(E260&lt;&gt;"Draft",G260=""),"Add the date sent",IF(AND(OR(E260="Won",E260="Lost"),L260=""),"Add the date decided",IF(AND(E260="Lost",N260=""),"Add why it was lost",IF(AND(L260&lt;&gt;"",G260&lt;&gt;"",L260&lt;G260),"Decided before it was sent?",IF(AND(E260="Sent",H260&lt;&gt;"",I260&lt;&gt;"",H260&gt;I260),"Follow-up is after it expires",""))))))))</f>
        <v/>
      </c>
    </row>
    <row r="261" customFormat="false" ht="15" hidden="false" customHeight="false" outlineLevel="0" collapsed="false">
      <c r="A261" s="9"/>
      <c r="B261" s="9"/>
      <c r="C261" s="9"/>
      <c r="D261" s="10"/>
      <c r="E261" s="9"/>
      <c r="F261" s="11" t="str">
        <f aca="true">IF(OR(A261="",E261=""),"",IF(E261="Won","Won",IF(E261="Lost","Lost",IF(E261="Draft","Send it",IF(I261="","Add the date sent",IF(I261&lt;TODAY(),"Expired - chase or close",IF(AND(H261&lt;&gt;"",H261&lt;TODAY()),"Follow-up overdue",IF(H261=TODAY(),"Follow up today",IF(I261-TODAY()&lt;=Settings!$B$4,"Expiring soon",IF(H261="",IF(TODAY()-G261&gt;=Settings!$B$5,"Chase - no follow-up set","Waiting"),"Waiting"))))))))))</f>
        <v/>
      </c>
      <c r="G261" s="12"/>
      <c r="H261" s="12"/>
      <c r="I261" s="13" t="str">
        <f aca="false">IF(G261="","",G261+IF(J261="",Settings!$B$3,J261))</f>
        <v/>
      </c>
      <c r="J261" s="14"/>
      <c r="K261" s="15" t="str">
        <f aca="true">IF(G261="","",IF(L261&lt;&gt;"",L261,TODAY())-G261)</f>
        <v/>
      </c>
      <c r="L261" s="12"/>
      <c r="M261" s="10"/>
      <c r="N261" s="9"/>
      <c r="O261" s="9"/>
      <c r="P261" s="9"/>
      <c r="Q261" s="11" t="str">
        <f aca="false">IF(AND(A261="",B261="",D261="",E261=""),"",IF(D261="","Add the quote value",IF(E261="","Pick a status",IF(AND(E261&lt;&gt;"Draft",G261=""),"Add the date sent",IF(AND(OR(E261="Won",E261="Lost"),L261=""),"Add the date decided",IF(AND(E261="Lost",N261=""),"Add why it was lost",IF(AND(L261&lt;&gt;"",G261&lt;&gt;"",L261&lt;G261),"Decided before it was sent?",IF(AND(E261="Sent",H261&lt;&gt;"",I261&lt;&gt;"",H261&gt;I261),"Follow-up is after it expires",""))))))))</f>
        <v/>
      </c>
    </row>
    <row r="262" customFormat="false" ht="15" hidden="false" customHeight="false" outlineLevel="0" collapsed="false">
      <c r="A262" s="9"/>
      <c r="B262" s="9"/>
      <c r="C262" s="9"/>
      <c r="D262" s="10"/>
      <c r="E262" s="9"/>
      <c r="F262" s="11" t="str">
        <f aca="true">IF(OR(A262="",E262=""),"",IF(E262="Won","Won",IF(E262="Lost","Lost",IF(E262="Draft","Send it",IF(I262="","Add the date sent",IF(I262&lt;TODAY(),"Expired - chase or close",IF(AND(H262&lt;&gt;"",H262&lt;TODAY()),"Follow-up overdue",IF(H262=TODAY(),"Follow up today",IF(I262-TODAY()&lt;=Settings!$B$4,"Expiring soon",IF(H262="",IF(TODAY()-G262&gt;=Settings!$B$5,"Chase - no follow-up set","Waiting"),"Waiting"))))))))))</f>
        <v/>
      </c>
      <c r="G262" s="12"/>
      <c r="H262" s="12"/>
      <c r="I262" s="13" t="str">
        <f aca="false">IF(G262="","",G262+IF(J262="",Settings!$B$3,J262))</f>
        <v/>
      </c>
      <c r="J262" s="14"/>
      <c r="K262" s="15" t="str">
        <f aca="true">IF(G262="","",IF(L262&lt;&gt;"",L262,TODAY())-G262)</f>
        <v/>
      </c>
      <c r="L262" s="12"/>
      <c r="M262" s="10"/>
      <c r="N262" s="9"/>
      <c r="O262" s="9"/>
      <c r="P262" s="9"/>
      <c r="Q262" s="11" t="str">
        <f aca="false">IF(AND(A262="",B262="",D262="",E262=""),"",IF(D262="","Add the quote value",IF(E262="","Pick a status",IF(AND(E262&lt;&gt;"Draft",G262=""),"Add the date sent",IF(AND(OR(E262="Won",E262="Lost"),L262=""),"Add the date decided",IF(AND(E262="Lost",N262=""),"Add why it was lost",IF(AND(L262&lt;&gt;"",G262&lt;&gt;"",L262&lt;G262),"Decided before it was sent?",IF(AND(E262="Sent",H262&lt;&gt;"",I262&lt;&gt;"",H262&gt;I262),"Follow-up is after it expires",""))))))))</f>
        <v/>
      </c>
    </row>
    <row r="263" customFormat="false" ht="15" hidden="false" customHeight="false" outlineLevel="0" collapsed="false">
      <c r="A263" s="9"/>
      <c r="B263" s="9"/>
      <c r="C263" s="9"/>
      <c r="D263" s="10"/>
      <c r="E263" s="9"/>
      <c r="F263" s="11" t="str">
        <f aca="true">IF(OR(A263="",E263=""),"",IF(E263="Won","Won",IF(E263="Lost","Lost",IF(E263="Draft","Send it",IF(I263="","Add the date sent",IF(I263&lt;TODAY(),"Expired - chase or close",IF(AND(H263&lt;&gt;"",H263&lt;TODAY()),"Follow-up overdue",IF(H263=TODAY(),"Follow up today",IF(I263-TODAY()&lt;=Settings!$B$4,"Expiring soon",IF(H263="",IF(TODAY()-G263&gt;=Settings!$B$5,"Chase - no follow-up set","Waiting"),"Waiting"))))))))))</f>
        <v/>
      </c>
      <c r="G263" s="12"/>
      <c r="H263" s="12"/>
      <c r="I263" s="13" t="str">
        <f aca="false">IF(G263="","",G263+IF(J263="",Settings!$B$3,J263))</f>
        <v/>
      </c>
      <c r="J263" s="14"/>
      <c r="K263" s="15" t="str">
        <f aca="true">IF(G263="","",IF(L263&lt;&gt;"",L263,TODAY())-G263)</f>
        <v/>
      </c>
      <c r="L263" s="12"/>
      <c r="M263" s="10"/>
      <c r="N263" s="9"/>
      <c r="O263" s="9"/>
      <c r="P263" s="9"/>
      <c r="Q263" s="11" t="str">
        <f aca="false">IF(AND(A263="",B263="",D263="",E263=""),"",IF(D263="","Add the quote value",IF(E263="","Pick a status",IF(AND(E263&lt;&gt;"Draft",G263=""),"Add the date sent",IF(AND(OR(E263="Won",E263="Lost"),L263=""),"Add the date decided",IF(AND(E263="Lost",N263=""),"Add why it was lost",IF(AND(L263&lt;&gt;"",G263&lt;&gt;"",L263&lt;G263),"Decided before it was sent?",IF(AND(E263="Sent",H263&lt;&gt;"",I263&lt;&gt;"",H263&gt;I263),"Follow-up is after it expires",""))))))))</f>
        <v/>
      </c>
    </row>
    <row r="264" customFormat="false" ht="15" hidden="false" customHeight="false" outlineLevel="0" collapsed="false">
      <c r="A264" s="9"/>
      <c r="B264" s="9"/>
      <c r="C264" s="9"/>
      <c r="D264" s="10"/>
      <c r="E264" s="9"/>
      <c r="F264" s="11" t="str">
        <f aca="true">IF(OR(A264="",E264=""),"",IF(E264="Won","Won",IF(E264="Lost","Lost",IF(E264="Draft","Send it",IF(I264="","Add the date sent",IF(I264&lt;TODAY(),"Expired - chase or close",IF(AND(H264&lt;&gt;"",H264&lt;TODAY()),"Follow-up overdue",IF(H264=TODAY(),"Follow up today",IF(I264-TODAY()&lt;=Settings!$B$4,"Expiring soon",IF(H264="",IF(TODAY()-G264&gt;=Settings!$B$5,"Chase - no follow-up set","Waiting"),"Waiting"))))))))))</f>
        <v/>
      </c>
      <c r="G264" s="12"/>
      <c r="H264" s="12"/>
      <c r="I264" s="13" t="str">
        <f aca="false">IF(G264="","",G264+IF(J264="",Settings!$B$3,J264))</f>
        <v/>
      </c>
      <c r="J264" s="14"/>
      <c r="K264" s="15" t="str">
        <f aca="true">IF(G264="","",IF(L264&lt;&gt;"",L264,TODAY())-G264)</f>
        <v/>
      </c>
      <c r="L264" s="12"/>
      <c r="M264" s="10"/>
      <c r="N264" s="9"/>
      <c r="O264" s="9"/>
      <c r="P264" s="9"/>
      <c r="Q264" s="11" t="str">
        <f aca="false">IF(AND(A264="",B264="",D264="",E264=""),"",IF(D264="","Add the quote value",IF(E264="","Pick a status",IF(AND(E264&lt;&gt;"Draft",G264=""),"Add the date sent",IF(AND(OR(E264="Won",E264="Lost"),L264=""),"Add the date decided",IF(AND(E264="Lost",N264=""),"Add why it was lost",IF(AND(L264&lt;&gt;"",G264&lt;&gt;"",L264&lt;G264),"Decided before it was sent?",IF(AND(E264="Sent",H264&lt;&gt;"",I264&lt;&gt;"",H264&gt;I264),"Follow-up is after it expires",""))))))))</f>
        <v/>
      </c>
    </row>
    <row r="265" customFormat="false" ht="15" hidden="false" customHeight="false" outlineLevel="0" collapsed="false">
      <c r="A265" s="9"/>
      <c r="B265" s="9"/>
      <c r="C265" s="9"/>
      <c r="D265" s="10"/>
      <c r="E265" s="9"/>
      <c r="F265" s="11" t="str">
        <f aca="true">IF(OR(A265="",E265=""),"",IF(E265="Won","Won",IF(E265="Lost","Lost",IF(E265="Draft","Send it",IF(I265="","Add the date sent",IF(I265&lt;TODAY(),"Expired - chase or close",IF(AND(H265&lt;&gt;"",H265&lt;TODAY()),"Follow-up overdue",IF(H265=TODAY(),"Follow up today",IF(I265-TODAY()&lt;=Settings!$B$4,"Expiring soon",IF(H265="",IF(TODAY()-G265&gt;=Settings!$B$5,"Chase - no follow-up set","Waiting"),"Waiting"))))))))))</f>
        <v/>
      </c>
      <c r="G265" s="12"/>
      <c r="H265" s="12"/>
      <c r="I265" s="13" t="str">
        <f aca="false">IF(G265="","",G265+IF(J265="",Settings!$B$3,J265))</f>
        <v/>
      </c>
      <c r="J265" s="14"/>
      <c r="K265" s="15" t="str">
        <f aca="true">IF(G265="","",IF(L265&lt;&gt;"",L265,TODAY())-G265)</f>
        <v/>
      </c>
      <c r="L265" s="12"/>
      <c r="M265" s="10"/>
      <c r="N265" s="9"/>
      <c r="O265" s="9"/>
      <c r="P265" s="9"/>
      <c r="Q265" s="11" t="str">
        <f aca="false">IF(AND(A265="",B265="",D265="",E265=""),"",IF(D265="","Add the quote value",IF(E265="","Pick a status",IF(AND(E265&lt;&gt;"Draft",G265=""),"Add the date sent",IF(AND(OR(E265="Won",E265="Lost"),L265=""),"Add the date decided",IF(AND(E265="Lost",N265=""),"Add why it was lost",IF(AND(L265&lt;&gt;"",G265&lt;&gt;"",L265&lt;G265),"Decided before it was sent?",IF(AND(E265="Sent",H265&lt;&gt;"",I265&lt;&gt;"",H265&gt;I265),"Follow-up is after it expires",""))))))))</f>
        <v/>
      </c>
    </row>
    <row r="266" customFormat="false" ht="15" hidden="false" customHeight="false" outlineLevel="0" collapsed="false">
      <c r="A266" s="9"/>
      <c r="B266" s="9"/>
      <c r="C266" s="9"/>
      <c r="D266" s="10"/>
      <c r="E266" s="9"/>
      <c r="F266" s="11" t="str">
        <f aca="true">IF(OR(A266="",E266=""),"",IF(E266="Won","Won",IF(E266="Lost","Lost",IF(E266="Draft","Send it",IF(I266="","Add the date sent",IF(I266&lt;TODAY(),"Expired - chase or close",IF(AND(H266&lt;&gt;"",H266&lt;TODAY()),"Follow-up overdue",IF(H266=TODAY(),"Follow up today",IF(I266-TODAY()&lt;=Settings!$B$4,"Expiring soon",IF(H266="",IF(TODAY()-G266&gt;=Settings!$B$5,"Chase - no follow-up set","Waiting"),"Waiting"))))))))))</f>
        <v/>
      </c>
      <c r="G266" s="12"/>
      <c r="H266" s="12"/>
      <c r="I266" s="13" t="str">
        <f aca="false">IF(G266="","",G266+IF(J266="",Settings!$B$3,J266))</f>
        <v/>
      </c>
      <c r="J266" s="14"/>
      <c r="K266" s="15" t="str">
        <f aca="true">IF(G266="","",IF(L266&lt;&gt;"",L266,TODAY())-G266)</f>
        <v/>
      </c>
      <c r="L266" s="12"/>
      <c r="M266" s="10"/>
      <c r="N266" s="9"/>
      <c r="O266" s="9"/>
      <c r="P266" s="9"/>
      <c r="Q266" s="11" t="str">
        <f aca="false">IF(AND(A266="",B266="",D266="",E266=""),"",IF(D266="","Add the quote value",IF(E266="","Pick a status",IF(AND(E266&lt;&gt;"Draft",G266=""),"Add the date sent",IF(AND(OR(E266="Won",E266="Lost"),L266=""),"Add the date decided",IF(AND(E266="Lost",N266=""),"Add why it was lost",IF(AND(L266&lt;&gt;"",G266&lt;&gt;"",L266&lt;G266),"Decided before it was sent?",IF(AND(E266="Sent",H266&lt;&gt;"",I266&lt;&gt;"",H266&gt;I266),"Follow-up is after it expires",""))))))))</f>
        <v/>
      </c>
    </row>
    <row r="267" customFormat="false" ht="15" hidden="false" customHeight="false" outlineLevel="0" collapsed="false">
      <c r="A267" s="9"/>
      <c r="B267" s="9"/>
      <c r="C267" s="9"/>
      <c r="D267" s="10"/>
      <c r="E267" s="9"/>
      <c r="F267" s="11" t="str">
        <f aca="true">IF(OR(A267="",E267=""),"",IF(E267="Won","Won",IF(E267="Lost","Lost",IF(E267="Draft","Send it",IF(I267="","Add the date sent",IF(I267&lt;TODAY(),"Expired - chase or close",IF(AND(H267&lt;&gt;"",H267&lt;TODAY()),"Follow-up overdue",IF(H267=TODAY(),"Follow up today",IF(I267-TODAY()&lt;=Settings!$B$4,"Expiring soon",IF(H267="",IF(TODAY()-G267&gt;=Settings!$B$5,"Chase - no follow-up set","Waiting"),"Waiting"))))))))))</f>
        <v/>
      </c>
      <c r="G267" s="12"/>
      <c r="H267" s="12"/>
      <c r="I267" s="13" t="str">
        <f aca="false">IF(G267="","",G267+IF(J267="",Settings!$B$3,J267))</f>
        <v/>
      </c>
      <c r="J267" s="14"/>
      <c r="K267" s="15" t="str">
        <f aca="true">IF(G267="","",IF(L267&lt;&gt;"",L267,TODAY())-G267)</f>
        <v/>
      </c>
      <c r="L267" s="12"/>
      <c r="M267" s="10"/>
      <c r="N267" s="9"/>
      <c r="O267" s="9"/>
      <c r="P267" s="9"/>
      <c r="Q267" s="11" t="str">
        <f aca="false">IF(AND(A267="",B267="",D267="",E267=""),"",IF(D267="","Add the quote value",IF(E267="","Pick a status",IF(AND(E267&lt;&gt;"Draft",G267=""),"Add the date sent",IF(AND(OR(E267="Won",E267="Lost"),L267=""),"Add the date decided",IF(AND(E267="Lost",N267=""),"Add why it was lost",IF(AND(L267&lt;&gt;"",G267&lt;&gt;"",L267&lt;G267),"Decided before it was sent?",IF(AND(E267="Sent",H267&lt;&gt;"",I267&lt;&gt;"",H267&gt;I267),"Follow-up is after it expires",""))))))))</f>
        <v/>
      </c>
    </row>
    <row r="268" customFormat="false" ht="15" hidden="false" customHeight="false" outlineLevel="0" collapsed="false">
      <c r="A268" s="9"/>
      <c r="B268" s="9"/>
      <c r="C268" s="9"/>
      <c r="D268" s="10"/>
      <c r="E268" s="9"/>
      <c r="F268" s="11" t="str">
        <f aca="true">IF(OR(A268="",E268=""),"",IF(E268="Won","Won",IF(E268="Lost","Lost",IF(E268="Draft","Send it",IF(I268="","Add the date sent",IF(I268&lt;TODAY(),"Expired - chase or close",IF(AND(H268&lt;&gt;"",H268&lt;TODAY()),"Follow-up overdue",IF(H268=TODAY(),"Follow up today",IF(I268-TODAY()&lt;=Settings!$B$4,"Expiring soon",IF(H268="",IF(TODAY()-G268&gt;=Settings!$B$5,"Chase - no follow-up set","Waiting"),"Waiting"))))))))))</f>
        <v/>
      </c>
      <c r="G268" s="12"/>
      <c r="H268" s="12"/>
      <c r="I268" s="13" t="str">
        <f aca="false">IF(G268="","",G268+IF(J268="",Settings!$B$3,J268))</f>
        <v/>
      </c>
      <c r="J268" s="14"/>
      <c r="K268" s="15" t="str">
        <f aca="true">IF(G268="","",IF(L268&lt;&gt;"",L268,TODAY())-G268)</f>
        <v/>
      </c>
      <c r="L268" s="12"/>
      <c r="M268" s="10"/>
      <c r="N268" s="9"/>
      <c r="O268" s="9"/>
      <c r="P268" s="9"/>
      <c r="Q268" s="11" t="str">
        <f aca="false">IF(AND(A268="",B268="",D268="",E268=""),"",IF(D268="","Add the quote value",IF(E268="","Pick a status",IF(AND(E268&lt;&gt;"Draft",G268=""),"Add the date sent",IF(AND(OR(E268="Won",E268="Lost"),L268=""),"Add the date decided",IF(AND(E268="Lost",N268=""),"Add why it was lost",IF(AND(L268&lt;&gt;"",G268&lt;&gt;"",L268&lt;G268),"Decided before it was sent?",IF(AND(E268="Sent",H268&lt;&gt;"",I268&lt;&gt;"",H268&gt;I268),"Follow-up is after it expires",""))))))))</f>
        <v/>
      </c>
    </row>
    <row r="269" customFormat="false" ht="15" hidden="false" customHeight="false" outlineLevel="0" collapsed="false">
      <c r="A269" s="9"/>
      <c r="B269" s="9"/>
      <c r="C269" s="9"/>
      <c r="D269" s="10"/>
      <c r="E269" s="9"/>
      <c r="F269" s="11" t="str">
        <f aca="true">IF(OR(A269="",E269=""),"",IF(E269="Won","Won",IF(E269="Lost","Lost",IF(E269="Draft","Send it",IF(I269="","Add the date sent",IF(I269&lt;TODAY(),"Expired - chase or close",IF(AND(H269&lt;&gt;"",H269&lt;TODAY()),"Follow-up overdue",IF(H269=TODAY(),"Follow up today",IF(I269-TODAY()&lt;=Settings!$B$4,"Expiring soon",IF(H269="",IF(TODAY()-G269&gt;=Settings!$B$5,"Chase - no follow-up set","Waiting"),"Waiting"))))))))))</f>
        <v/>
      </c>
      <c r="G269" s="12"/>
      <c r="H269" s="12"/>
      <c r="I269" s="13" t="str">
        <f aca="false">IF(G269="","",G269+IF(J269="",Settings!$B$3,J269))</f>
        <v/>
      </c>
      <c r="J269" s="14"/>
      <c r="K269" s="15" t="str">
        <f aca="true">IF(G269="","",IF(L269&lt;&gt;"",L269,TODAY())-G269)</f>
        <v/>
      </c>
      <c r="L269" s="12"/>
      <c r="M269" s="10"/>
      <c r="N269" s="9"/>
      <c r="O269" s="9"/>
      <c r="P269" s="9"/>
      <c r="Q269" s="11" t="str">
        <f aca="false">IF(AND(A269="",B269="",D269="",E269=""),"",IF(D269="","Add the quote value",IF(E269="","Pick a status",IF(AND(E269&lt;&gt;"Draft",G269=""),"Add the date sent",IF(AND(OR(E269="Won",E269="Lost"),L269=""),"Add the date decided",IF(AND(E269="Lost",N269=""),"Add why it was lost",IF(AND(L269&lt;&gt;"",G269&lt;&gt;"",L269&lt;G269),"Decided before it was sent?",IF(AND(E269="Sent",H269&lt;&gt;"",I269&lt;&gt;"",H269&gt;I269),"Follow-up is after it expires",""))))))))</f>
        <v/>
      </c>
    </row>
    <row r="270" customFormat="false" ht="15" hidden="false" customHeight="false" outlineLevel="0" collapsed="false">
      <c r="A270" s="9"/>
      <c r="B270" s="9"/>
      <c r="C270" s="9"/>
      <c r="D270" s="10"/>
      <c r="E270" s="9"/>
      <c r="F270" s="11" t="str">
        <f aca="true">IF(OR(A270="",E270=""),"",IF(E270="Won","Won",IF(E270="Lost","Lost",IF(E270="Draft","Send it",IF(I270="","Add the date sent",IF(I270&lt;TODAY(),"Expired - chase or close",IF(AND(H270&lt;&gt;"",H270&lt;TODAY()),"Follow-up overdue",IF(H270=TODAY(),"Follow up today",IF(I270-TODAY()&lt;=Settings!$B$4,"Expiring soon",IF(H270="",IF(TODAY()-G270&gt;=Settings!$B$5,"Chase - no follow-up set","Waiting"),"Waiting"))))))))))</f>
        <v/>
      </c>
      <c r="G270" s="12"/>
      <c r="H270" s="12"/>
      <c r="I270" s="13" t="str">
        <f aca="false">IF(G270="","",G270+IF(J270="",Settings!$B$3,J270))</f>
        <v/>
      </c>
      <c r="J270" s="14"/>
      <c r="K270" s="15" t="str">
        <f aca="true">IF(G270="","",IF(L270&lt;&gt;"",L270,TODAY())-G270)</f>
        <v/>
      </c>
      <c r="L270" s="12"/>
      <c r="M270" s="10"/>
      <c r="N270" s="9"/>
      <c r="O270" s="9"/>
      <c r="P270" s="9"/>
      <c r="Q270" s="11" t="str">
        <f aca="false">IF(AND(A270="",B270="",D270="",E270=""),"",IF(D270="","Add the quote value",IF(E270="","Pick a status",IF(AND(E270&lt;&gt;"Draft",G270=""),"Add the date sent",IF(AND(OR(E270="Won",E270="Lost"),L270=""),"Add the date decided",IF(AND(E270="Lost",N270=""),"Add why it was lost",IF(AND(L270&lt;&gt;"",G270&lt;&gt;"",L270&lt;G270),"Decided before it was sent?",IF(AND(E270="Sent",H270&lt;&gt;"",I270&lt;&gt;"",H270&gt;I270),"Follow-up is after it expires",""))))))))</f>
        <v/>
      </c>
    </row>
    <row r="271" customFormat="false" ht="15" hidden="false" customHeight="false" outlineLevel="0" collapsed="false">
      <c r="A271" s="9"/>
      <c r="B271" s="9"/>
      <c r="C271" s="9"/>
      <c r="D271" s="10"/>
      <c r="E271" s="9"/>
      <c r="F271" s="11" t="str">
        <f aca="true">IF(OR(A271="",E271=""),"",IF(E271="Won","Won",IF(E271="Lost","Lost",IF(E271="Draft","Send it",IF(I271="","Add the date sent",IF(I271&lt;TODAY(),"Expired - chase or close",IF(AND(H271&lt;&gt;"",H271&lt;TODAY()),"Follow-up overdue",IF(H271=TODAY(),"Follow up today",IF(I271-TODAY()&lt;=Settings!$B$4,"Expiring soon",IF(H271="",IF(TODAY()-G271&gt;=Settings!$B$5,"Chase - no follow-up set","Waiting"),"Waiting"))))))))))</f>
        <v/>
      </c>
      <c r="G271" s="12"/>
      <c r="H271" s="12"/>
      <c r="I271" s="13" t="str">
        <f aca="false">IF(G271="","",G271+IF(J271="",Settings!$B$3,J271))</f>
        <v/>
      </c>
      <c r="J271" s="14"/>
      <c r="K271" s="15" t="str">
        <f aca="true">IF(G271="","",IF(L271&lt;&gt;"",L271,TODAY())-G271)</f>
        <v/>
      </c>
      <c r="L271" s="12"/>
      <c r="M271" s="10"/>
      <c r="N271" s="9"/>
      <c r="O271" s="9"/>
      <c r="P271" s="9"/>
      <c r="Q271" s="11" t="str">
        <f aca="false">IF(AND(A271="",B271="",D271="",E271=""),"",IF(D271="","Add the quote value",IF(E271="","Pick a status",IF(AND(E271&lt;&gt;"Draft",G271=""),"Add the date sent",IF(AND(OR(E271="Won",E271="Lost"),L271=""),"Add the date decided",IF(AND(E271="Lost",N271=""),"Add why it was lost",IF(AND(L271&lt;&gt;"",G271&lt;&gt;"",L271&lt;G271),"Decided before it was sent?",IF(AND(E271="Sent",H271&lt;&gt;"",I271&lt;&gt;"",H271&gt;I271),"Follow-up is after it expires",""))))))))</f>
        <v/>
      </c>
    </row>
    <row r="272" customFormat="false" ht="15" hidden="false" customHeight="false" outlineLevel="0" collapsed="false">
      <c r="A272" s="9"/>
      <c r="B272" s="9"/>
      <c r="C272" s="9"/>
      <c r="D272" s="10"/>
      <c r="E272" s="9"/>
      <c r="F272" s="11" t="str">
        <f aca="true">IF(OR(A272="",E272=""),"",IF(E272="Won","Won",IF(E272="Lost","Lost",IF(E272="Draft","Send it",IF(I272="","Add the date sent",IF(I272&lt;TODAY(),"Expired - chase or close",IF(AND(H272&lt;&gt;"",H272&lt;TODAY()),"Follow-up overdue",IF(H272=TODAY(),"Follow up today",IF(I272-TODAY()&lt;=Settings!$B$4,"Expiring soon",IF(H272="",IF(TODAY()-G272&gt;=Settings!$B$5,"Chase - no follow-up set","Waiting"),"Waiting"))))))))))</f>
        <v/>
      </c>
      <c r="G272" s="12"/>
      <c r="H272" s="12"/>
      <c r="I272" s="13" t="str">
        <f aca="false">IF(G272="","",G272+IF(J272="",Settings!$B$3,J272))</f>
        <v/>
      </c>
      <c r="J272" s="14"/>
      <c r="K272" s="15" t="str">
        <f aca="true">IF(G272="","",IF(L272&lt;&gt;"",L272,TODAY())-G272)</f>
        <v/>
      </c>
      <c r="L272" s="12"/>
      <c r="M272" s="10"/>
      <c r="N272" s="9"/>
      <c r="O272" s="9"/>
      <c r="P272" s="9"/>
      <c r="Q272" s="11" t="str">
        <f aca="false">IF(AND(A272="",B272="",D272="",E272=""),"",IF(D272="","Add the quote value",IF(E272="","Pick a status",IF(AND(E272&lt;&gt;"Draft",G272=""),"Add the date sent",IF(AND(OR(E272="Won",E272="Lost"),L272=""),"Add the date decided",IF(AND(E272="Lost",N272=""),"Add why it was lost",IF(AND(L272&lt;&gt;"",G272&lt;&gt;"",L272&lt;G272),"Decided before it was sent?",IF(AND(E272="Sent",H272&lt;&gt;"",I272&lt;&gt;"",H272&gt;I272),"Follow-up is after it expires",""))))))))</f>
        <v/>
      </c>
    </row>
    <row r="273" customFormat="false" ht="15" hidden="false" customHeight="false" outlineLevel="0" collapsed="false">
      <c r="A273" s="9"/>
      <c r="B273" s="9"/>
      <c r="C273" s="9"/>
      <c r="D273" s="10"/>
      <c r="E273" s="9"/>
      <c r="F273" s="11" t="str">
        <f aca="true">IF(OR(A273="",E273=""),"",IF(E273="Won","Won",IF(E273="Lost","Lost",IF(E273="Draft","Send it",IF(I273="","Add the date sent",IF(I273&lt;TODAY(),"Expired - chase or close",IF(AND(H273&lt;&gt;"",H273&lt;TODAY()),"Follow-up overdue",IF(H273=TODAY(),"Follow up today",IF(I273-TODAY()&lt;=Settings!$B$4,"Expiring soon",IF(H273="",IF(TODAY()-G273&gt;=Settings!$B$5,"Chase - no follow-up set","Waiting"),"Waiting"))))))))))</f>
        <v/>
      </c>
      <c r="G273" s="12"/>
      <c r="H273" s="12"/>
      <c r="I273" s="13" t="str">
        <f aca="false">IF(G273="","",G273+IF(J273="",Settings!$B$3,J273))</f>
        <v/>
      </c>
      <c r="J273" s="14"/>
      <c r="K273" s="15" t="str">
        <f aca="true">IF(G273="","",IF(L273&lt;&gt;"",L273,TODAY())-G273)</f>
        <v/>
      </c>
      <c r="L273" s="12"/>
      <c r="M273" s="10"/>
      <c r="N273" s="9"/>
      <c r="O273" s="9"/>
      <c r="P273" s="9"/>
      <c r="Q273" s="11" t="str">
        <f aca="false">IF(AND(A273="",B273="",D273="",E273=""),"",IF(D273="","Add the quote value",IF(E273="","Pick a status",IF(AND(E273&lt;&gt;"Draft",G273=""),"Add the date sent",IF(AND(OR(E273="Won",E273="Lost"),L273=""),"Add the date decided",IF(AND(E273="Lost",N273=""),"Add why it was lost",IF(AND(L273&lt;&gt;"",G273&lt;&gt;"",L273&lt;G273),"Decided before it was sent?",IF(AND(E273="Sent",H273&lt;&gt;"",I273&lt;&gt;"",H273&gt;I273),"Follow-up is after it expires",""))))))))</f>
        <v/>
      </c>
    </row>
    <row r="274" customFormat="false" ht="15" hidden="false" customHeight="false" outlineLevel="0" collapsed="false">
      <c r="A274" s="9"/>
      <c r="B274" s="9"/>
      <c r="C274" s="9"/>
      <c r="D274" s="10"/>
      <c r="E274" s="9"/>
      <c r="F274" s="11" t="str">
        <f aca="true">IF(OR(A274="",E274=""),"",IF(E274="Won","Won",IF(E274="Lost","Lost",IF(E274="Draft","Send it",IF(I274="","Add the date sent",IF(I274&lt;TODAY(),"Expired - chase or close",IF(AND(H274&lt;&gt;"",H274&lt;TODAY()),"Follow-up overdue",IF(H274=TODAY(),"Follow up today",IF(I274-TODAY()&lt;=Settings!$B$4,"Expiring soon",IF(H274="",IF(TODAY()-G274&gt;=Settings!$B$5,"Chase - no follow-up set","Waiting"),"Waiting"))))))))))</f>
        <v/>
      </c>
      <c r="G274" s="12"/>
      <c r="H274" s="12"/>
      <c r="I274" s="13" t="str">
        <f aca="false">IF(G274="","",G274+IF(J274="",Settings!$B$3,J274))</f>
        <v/>
      </c>
      <c r="J274" s="14"/>
      <c r="K274" s="15" t="str">
        <f aca="true">IF(G274="","",IF(L274&lt;&gt;"",L274,TODAY())-G274)</f>
        <v/>
      </c>
      <c r="L274" s="12"/>
      <c r="M274" s="10"/>
      <c r="N274" s="9"/>
      <c r="O274" s="9"/>
      <c r="P274" s="9"/>
      <c r="Q274" s="11" t="str">
        <f aca="false">IF(AND(A274="",B274="",D274="",E274=""),"",IF(D274="","Add the quote value",IF(E274="","Pick a status",IF(AND(E274&lt;&gt;"Draft",G274=""),"Add the date sent",IF(AND(OR(E274="Won",E274="Lost"),L274=""),"Add the date decided",IF(AND(E274="Lost",N274=""),"Add why it was lost",IF(AND(L274&lt;&gt;"",G274&lt;&gt;"",L274&lt;G274),"Decided before it was sent?",IF(AND(E274="Sent",H274&lt;&gt;"",I274&lt;&gt;"",H274&gt;I274),"Follow-up is after it expires",""))))))))</f>
        <v/>
      </c>
    </row>
    <row r="275" customFormat="false" ht="15" hidden="false" customHeight="false" outlineLevel="0" collapsed="false">
      <c r="A275" s="9"/>
      <c r="B275" s="9"/>
      <c r="C275" s="9"/>
      <c r="D275" s="10"/>
      <c r="E275" s="9"/>
      <c r="F275" s="11" t="str">
        <f aca="true">IF(OR(A275="",E275=""),"",IF(E275="Won","Won",IF(E275="Lost","Lost",IF(E275="Draft","Send it",IF(I275="","Add the date sent",IF(I275&lt;TODAY(),"Expired - chase or close",IF(AND(H275&lt;&gt;"",H275&lt;TODAY()),"Follow-up overdue",IF(H275=TODAY(),"Follow up today",IF(I275-TODAY()&lt;=Settings!$B$4,"Expiring soon",IF(H275="",IF(TODAY()-G275&gt;=Settings!$B$5,"Chase - no follow-up set","Waiting"),"Waiting"))))))))))</f>
        <v/>
      </c>
      <c r="G275" s="12"/>
      <c r="H275" s="12"/>
      <c r="I275" s="13" t="str">
        <f aca="false">IF(G275="","",G275+IF(J275="",Settings!$B$3,J275))</f>
        <v/>
      </c>
      <c r="J275" s="14"/>
      <c r="K275" s="15" t="str">
        <f aca="true">IF(G275="","",IF(L275&lt;&gt;"",L275,TODAY())-G275)</f>
        <v/>
      </c>
      <c r="L275" s="12"/>
      <c r="M275" s="10"/>
      <c r="N275" s="9"/>
      <c r="O275" s="9"/>
      <c r="P275" s="9"/>
      <c r="Q275" s="11" t="str">
        <f aca="false">IF(AND(A275="",B275="",D275="",E275=""),"",IF(D275="","Add the quote value",IF(E275="","Pick a status",IF(AND(E275&lt;&gt;"Draft",G275=""),"Add the date sent",IF(AND(OR(E275="Won",E275="Lost"),L275=""),"Add the date decided",IF(AND(E275="Lost",N275=""),"Add why it was lost",IF(AND(L275&lt;&gt;"",G275&lt;&gt;"",L275&lt;G275),"Decided before it was sent?",IF(AND(E275="Sent",H275&lt;&gt;"",I275&lt;&gt;"",H275&gt;I275),"Follow-up is after it expires",""))))))))</f>
        <v/>
      </c>
    </row>
    <row r="276" customFormat="false" ht="15" hidden="false" customHeight="false" outlineLevel="0" collapsed="false">
      <c r="A276" s="9"/>
      <c r="B276" s="9"/>
      <c r="C276" s="9"/>
      <c r="D276" s="10"/>
      <c r="E276" s="9"/>
      <c r="F276" s="11" t="str">
        <f aca="true">IF(OR(A276="",E276=""),"",IF(E276="Won","Won",IF(E276="Lost","Lost",IF(E276="Draft","Send it",IF(I276="","Add the date sent",IF(I276&lt;TODAY(),"Expired - chase or close",IF(AND(H276&lt;&gt;"",H276&lt;TODAY()),"Follow-up overdue",IF(H276=TODAY(),"Follow up today",IF(I276-TODAY()&lt;=Settings!$B$4,"Expiring soon",IF(H276="",IF(TODAY()-G276&gt;=Settings!$B$5,"Chase - no follow-up set","Waiting"),"Waiting"))))))))))</f>
        <v/>
      </c>
      <c r="G276" s="12"/>
      <c r="H276" s="12"/>
      <c r="I276" s="13" t="str">
        <f aca="false">IF(G276="","",G276+IF(J276="",Settings!$B$3,J276))</f>
        <v/>
      </c>
      <c r="J276" s="14"/>
      <c r="K276" s="15" t="str">
        <f aca="true">IF(G276="","",IF(L276&lt;&gt;"",L276,TODAY())-G276)</f>
        <v/>
      </c>
      <c r="L276" s="12"/>
      <c r="M276" s="10"/>
      <c r="N276" s="9"/>
      <c r="O276" s="9"/>
      <c r="P276" s="9"/>
      <c r="Q276" s="11" t="str">
        <f aca="false">IF(AND(A276="",B276="",D276="",E276=""),"",IF(D276="","Add the quote value",IF(E276="","Pick a status",IF(AND(E276&lt;&gt;"Draft",G276=""),"Add the date sent",IF(AND(OR(E276="Won",E276="Lost"),L276=""),"Add the date decided",IF(AND(E276="Lost",N276=""),"Add why it was lost",IF(AND(L276&lt;&gt;"",G276&lt;&gt;"",L276&lt;G276),"Decided before it was sent?",IF(AND(E276="Sent",H276&lt;&gt;"",I276&lt;&gt;"",H276&gt;I276),"Follow-up is after it expires",""))))))))</f>
        <v/>
      </c>
    </row>
    <row r="277" customFormat="false" ht="15" hidden="false" customHeight="false" outlineLevel="0" collapsed="false">
      <c r="A277" s="9"/>
      <c r="B277" s="9"/>
      <c r="C277" s="9"/>
      <c r="D277" s="10"/>
      <c r="E277" s="9"/>
      <c r="F277" s="11" t="str">
        <f aca="true">IF(OR(A277="",E277=""),"",IF(E277="Won","Won",IF(E277="Lost","Lost",IF(E277="Draft","Send it",IF(I277="","Add the date sent",IF(I277&lt;TODAY(),"Expired - chase or close",IF(AND(H277&lt;&gt;"",H277&lt;TODAY()),"Follow-up overdue",IF(H277=TODAY(),"Follow up today",IF(I277-TODAY()&lt;=Settings!$B$4,"Expiring soon",IF(H277="",IF(TODAY()-G277&gt;=Settings!$B$5,"Chase - no follow-up set","Waiting"),"Waiting"))))))))))</f>
        <v/>
      </c>
      <c r="G277" s="12"/>
      <c r="H277" s="12"/>
      <c r="I277" s="13" t="str">
        <f aca="false">IF(G277="","",G277+IF(J277="",Settings!$B$3,J277))</f>
        <v/>
      </c>
      <c r="J277" s="14"/>
      <c r="K277" s="15" t="str">
        <f aca="true">IF(G277="","",IF(L277&lt;&gt;"",L277,TODAY())-G277)</f>
        <v/>
      </c>
      <c r="L277" s="12"/>
      <c r="M277" s="10"/>
      <c r="N277" s="9"/>
      <c r="O277" s="9"/>
      <c r="P277" s="9"/>
      <c r="Q277" s="11" t="str">
        <f aca="false">IF(AND(A277="",B277="",D277="",E277=""),"",IF(D277="","Add the quote value",IF(E277="","Pick a status",IF(AND(E277&lt;&gt;"Draft",G277=""),"Add the date sent",IF(AND(OR(E277="Won",E277="Lost"),L277=""),"Add the date decided",IF(AND(E277="Lost",N277=""),"Add why it was lost",IF(AND(L277&lt;&gt;"",G277&lt;&gt;"",L277&lt;G277),"Decided before it was sent?",IF(AND(E277="Sent",H277&lt;&gt;"",I277&lt;&gt;"",H277&gt;I277),"Follow-up is after it expires",""))))))))</f>
        <v/>
      </c>
    </row>
    <row r="278" customFormat="false" ht="15" hidden="false" customHeight="false" outlineLevel="0" collapsed="false">
      <c r="A278" s="9"/>
      <c r="B278" s="9"/>
      <c r="C278" s="9"/>
      <c r="D278" s="10"/>
      <c r="E278" s="9"/>
      <c r="F278" s="11" t="str">
        <f aca="true">IF(OR(A278="",E278=""),"",IF(E278="Won","Won",IF(E278="Lost","Lost",IF(E278="Draft","Send it",IF(I278="","Add the date sent",IF(I278&lt;TODAY(),"Expired - chase or close",IF(AND(H278&lt;&gt;"",H278&lt;TODAY()),"Follow-up overdue",IF(H278=TODAY(),"Follow up today",IF(I278-TODAY()&lt;=Settings!$B$4,"Expiring soon",IF(H278="",IF(TODAY()-G278&gt;=Settings!$B$5,"Chase - no follow-up set","Waiting"),"Waiting"))))))))))</f>
        <v/>
      </c>
      <c r="G278" s="12"/>
      <c r="H278" s="12"/>
      <c r="I278" s="13" t="str">
        <f aca="false">IF(G278="","",G278+IF(J278="",Settings!$B$3,J278))</f>
        <v/>
      </c>
      <c r="J278" s="14"/>
      <c r="K278" s="15" t="str">
        <f aca="true">IF(G278="","",IF(L278&lt;&gt;"",L278,TODAY())-G278)</f>
        <v/>
      </c>
      <c r="L278" s="12"/>
      <c r="M278" s="10"/>
      <c r="N278" s="9"/>
      <c r="O278" s="9"/>
      <c r="P278" s="9"/>
      <c r="Q278" s="11" t="str">
        <f aca="false">IF(AND(A278="",B278="",D278="",E278=""),"",IF(D278="","Add the quote value",IF(E278="","Pick a status",IF(AND(E278&lt;&gt;"Draft",G278=""),"Add the date sent",IF(AND(OR(E278="Won",E278="Lost"),L278=""),"Add the date decided",IF(AND(E278="Lost",N278=""),"Add why it was lost",IF(AND(L278&lt;&gt;"",G278&lt;&gt;"",L278&lt;G278),"Decided before it was sent?",IF(AND(E278="Sent",H278&lt;&gt;"",I278&lt;&gt;"",H278&gt;I278),"Follow-up is after it expires",""))))))))</f>
        <v/>
      </c>
    </row>
    <row r="279" customFormat="false" ht="15" hidden="false" customHeight="false" outlineLevel="0" collapsed="false">
      <c r="A279" s="9"/>
      <c r="B279" s="9"/>
      <c r="C279" s="9"/>
      <c r="D279" s="10"/>
      <c r="E279" s="9"/>
      <c r="F279" s="11" t="str">
        <f aca="true">IF(OR(A279="",E279=""),"",IF(E279="Won","Won",IF(E279="Lost","Lost",IF(E279="Draft","Send it",IF(I279="","Add the date sent",IF(I279&lt;TODAY(),"Expired - chase or close",IF(AND(H279&lt;&gt;"",H279&lt;TODAY()),"Follow-up overdue",IF(H279=TODAY(),"Follow up today",IF(I279-TODAY()&lt;=Settings!$B$4,"Expiring soon",IF(H279="",IF(TODAY()-G279&gt;=Settings!$B$5,"Chase - no follow-up set","Waiting"),"Waiting"))))))))))</f>
        <v/>
      </c>
      <c r="G279" s="12"/>
      <c r="H279" s="12"/>
      <c r="I279" s="13" t="str">
        <f aca="false">IF(G279="","",G279+IF(J279="",Settings!$B$3,J279))</f>
        <v/>
      </c>
      <c r="J279" s="14"/>
      <c r="K279" s="15" t="str">
        <f aca="true">IF(G279="","",IF(L279&lt;&gt;"",L279,TODAY())-G279)</f>
        <v/>
      </c>
      <c r="L279" s="12"/>
      <c r="M279" s="10"/>
      <c r="N279" s="9"/>
      <c r="O279" s="9"/>
      <c r="P279" s="9"/>
      <c r="Q279" s="11" t="str">
        <f aca="false">IF(AND(A279="",B279="",D279="",E279=""),"",IF(D279="","Add the quote value",IF(E279="","Pick a status",IF(AND(E279&lt;&gt;"Draft",G279=""),"Add the date sent",IF(AND(OR(E279="Won",E279="Lost"),L279=""),"Add the date decided",IF(AND(E279="Lost",N279=""),"Add why it was lost",IF(AND(L279&lt;&gt;"",G279&lt;&gt;"",L279&lt;G279),"Decided before it was sent?",IF(AND(E279="Sent",H279&lt;&gt;"",I279&lt;&gt;"",H279&gt;I279),"Follow-up is after it expires",""))))))))</f>
        <v/>
      </c>
    </row>
    <row r="280" customFormat="false" ht="15" hidden="false" customHeight="false" outlineLevel="0" collapsed="false">
      <c r="A280" s="9"/>
      <c r="B280" s="9"/>
      <c r="C280" s="9"/>
      <c r="D280" s="10"/>
      <c r="E280" s="9"/>
      <c r="F280" s="11" t="str">
        <f aca="true">IF(OR(A280="",E280=""),"",IF(E280="Won","Won",IF(E280="Lost","Lost",IF(E280="Draft","Send it",IF(I280="","Add the date sent",IF(I280&lt;TODAY(),"Expired - chase or close",IF(AND(H280&lt;&gt;"",H280&lt;TODAY()),"Follow-up overdue",IF(H280=TODAY(),"Follow up today",IF(I280-TODAY()&lt;=Settings!$B$4,"Expiring soon",IF(H280="",IF(TODAY()-G280&gt;=Settings!$B$5,"Chase - no follow-up set","Waiting"),"Waiting"))))))))))</f>
        <v/>
      </c>
      <c r="G280" s="12"/>
      <c r="H280" s="12"/>
      <c r="I280" s="13" t="str">
        <f aca="false">IF(G280="","",G280+IF(J280="",Settings!$B$3,J280))</f>
        <v/>
      </c>
      <c r="J280" s="14"/>
      <c r="K280" s="15" t="str">
        <f aca="true">IF(G280="","",IF(L280&lt;&gt;"",L280,TODAY())-G280)</f>
        <v/>
      </c>
      <c r="L280" s="12"/>
      <c r="M280" s="10"/>
      <c r="N280" s="9"/>
      <c r="O280" s="9"/>
      <c r="P280" s="9"/>
      <c r="Q280" s="11" t="str">
        <f aca="false">IF(AND(A280="",B280="",D280="",E280=""),"",IF(D280="","Add the quote value",IF(E280="","Pick a status",IF(AND(E280&lt;&gt;"Draft",G280=""),"Add the date sent",IF(AND(OR(E280="Won",E280="Lost"),L280=""),"Add the date decided",IF(AND(E280="Lost",N280=""),"Add why it was lost",IF(AND(L280&lt;&gt;"",G280&lt;&gt;"",L280&lt;G280),"Decided before it was sent?",IF(AND(E280="Sent",H280&lt;&gt;"",I280&lt;&gt;"",H280&gt;I280),"Follow-up is after it expires",""))))))))</f>
        <v/>
      </c>
    </row>
    <row r="281" customFormat="false" ht="15" hidden="false" customHeight="false" outlineLevel="0" collapsed="false">
      <c r="A281" s="9"/>
      <c r="B281" s="9"/>
      <c r="C281" s="9"/>
      <c r="D281" s="10"/>
      <c r="E281" s="9"/>
      <c r="F281" s="11" t="str">
        <f aca="true">IF(OR(A281="",E281=""),"",IF(E281="Won","Won",IF(E281="Lost","Lost",IF(E281="Draft","Send it",IF(I281="","Add the date sent",IF(I281&lt;TODAY(),"Expired - chase or close",IF(AND(H281&lt;&gt;"",H281&lt;TODAY()),"Follow-up overdue",IF(H281=TODAY(),"Follow up today",IF(I281-TODAY()&lt;=Settings!$B$4,"Expiring soon",IF(H281="",IF(TODAY()-G281&gt;=Settings!$B$5,"Chase - no follow-up set","Waiting"),"Waiting"))))))))))</f>
        <v/>
      </c>
      <c r="G281" s="12"/>
      <c r="H281" s="12"/>
      <c r="I281" s="13" t="str">
        <f aca="false">IF(G281="","",G281+IF(J281="",Settings!$B$3,J281))</f>
        <v/>
      </c>
      <c r="J281" s="14"/>
      <c r="K281" s="15" t="str">
        <f aca="true">IF(G281="","",IF(L281&lt;&gt;"",L281,TODAY())-G281)</f>
        <v/>
      </c>
      <c r="L281" s="12"/>
      <c r="M281" s="10"/>
      <c r="N281" s="9"/>
      <c r="O281" s="9"/>
      <c r="P281" s="9"/>
      <c r="Q281" s="11" t="str">
        <f aca="false">IF(AND(A281="",B281="",D281="",E281=""),"",IF(D281="","Add the quote value",IF(E281="","Pick a status",IF(AND(E281&lt;&gt;"Draft",G281=""),"Add the date sent",IF(AND(OR(E281="Won",E281="Lost"),L281=""),"Add the date decided",IF(AND(E281="Lost",N281=""),"Add why it was lost",IF(AND(L281&lt;&gt;"",G281&lt;&gt;"",L281&lt;G281),"Decided before it was sent?",IF(AND(E281="Sent",H281&lt;&gt;"",I281&lt;&gt;"",H281&gt;I281),"Follow-up is after it expires",""))))))))</f>
        <v/>
      </c>
    </row>
    <row r="282" customFormat="false" ht="15" hidden="false" customHeight="false" outlineLevel="0" collapsed="false">
      <c r="A282" s="9"/>
      <c r="B282" s="9"/>
      <c r="C282" s="9"/>
      <c r="D282" s="10"/>
      <c r="E282" s="9"/>
      <c r="F282" s="11" t="str">
        <f aca="true">IF(OR(A282="",E282=""),"",IF(E282="Won","Won",IF(E282="Lost","Lost",IF(E282="Draft","Send it",IF(I282="","Add the date sent",IF(I282&lt;TODAY(),"Expired - chase or close",IF(AND(H282&lt;&gt;"",H282&lt;TODAY()),"Follow-up overdue",IF(H282=TODAY(),"Follow up today",IF(I282-TODAY()&lt;=Settings!$B$4,"Expiring soon",IF(H282="",IF(TODAY()-G282&gt;=Settings!$B$5,"Chase - no follow-up set","Waiting"),"Waiting"))))))))))</f>
        <v/>
      </c>
      <c r="G282" s="12"/>
      <c r="H282" s="12"/>
      <c r="I282" s="13" t="str">
        <f aca="false">IF(G282="","",G282+IF(J282="",Settings!$B$3,J282))</f>
        <v/>
      </c>
      <c r="J282" s="14"/>
      <c r="K282" s="15" t="str">
        <f aca="true">IF(G282="","",IF(L282&lt;&gt;"",L282,TODAY())-G282)</f>
        <v/>
      </c>
      <c r="L282" s="12"/>
      <c r="M282" s="10"/>
      <c r="N282" s="9"/>
      <c r="O282" s="9"/>
      <c r="P282" s="9"/>
      <c r="Q282" s="11" t="str">
        <f aca="false">IF(AND(A282="",B282="",D282="",E282=""),"",IF(D282="","Add the quote value",IF(E282="","Pick a status",IF(AND(E282&lt;&gt;"Draft",G282=""),"Add the date sent",IF(AND(OR(E282="Won",E282="Lost"),L282=""),"Add the date decided",IF(AND(E282="Lost",N282=""),"Add why it was lost",IF(AND(L282&lt;&gt;"",G282&lt;&gt;"",L282&lt;G282),"Decided before it was sent?",IF(AND(E282="Sent",H282&lt;&gt;"",I282&lt;&gt;"",H282&gt;I282),"Follow-up is after it expires",""))))))))</f>
        <v/>
      </c>
    </row>
    <row r="283" customFormat="false" ht="15" hidden="false" customHeight="false" outlineLevel="0" collapsed="false">
      <c r="A283" s="9"/>
      <c r="B283" s="9"/>
      <c r="C283" s="9"/>
      <c r="D283" s="10"/>
      <c r="E283" s="9"/>
      <c r="F283" s="11" t="str">
        <f aca="true">IF(OR(A283="",E283=""),"",IF(E283="Won","Won",IF(E283="Lost","Lost",IF(E283="Draft","Send it",IF(I283="","Add the date sent",IF(I283&lt;TODAY(),"Expired - chase or close",IF(AND(H283&lt;&gt;"",H283&lt;TODAY()),"Follow-up overdue",IF(H283=TODAY(),"Follow up today",IF(I283-TODAY()&lt;=Settings!$B$4,"Expiring soon",IF(H283="",IF(TODAY()-G283&gt;=Settings!$B$5,"Chase - no follow-up set","Waiting"),"Waiting"))))))))))</f>
        <v/>
      </c>
      <c r="G283" s="12"/>
      <c r="H283" s="12"/>
      <c r="I283" s="13" t="str">
        <f aca="false">IF(G283="","",G283+IF(J283="",Settings!$B$3,J283))</f>
        <v/>
      </c>
      <c r="J283" s="14"/>
      <c r="K283" s="15" t="str">
        <f aca="true">IF(G283="","",IF(L283&lt;&gt;"",L283,TODAY())-G283)</f>
        <v/>
      </c>
      <c r="L283" s="12"/>
      <c r="M283" s="10"/>
      <c r="N283" s="9"/>
      <c r="O283" s="9"/>
      <c r="P283" s="9"/>
      <c r="Q283" s="11" t="str">
        <f aca="false">IF(AND(A283="",B283="",D283="",E283=""),"",IF(D283="","Add the quote value",IF(E283="","Pick a status",IF(AND(E283&lt;&gt;"Draft",G283=""),"Add the date sent",IF(AND(OR(E283="Won",E283="Lost"),L283=""),"Add the date decided",IF(AND(E283="Lost",N283=""),"Add why it was lost",IF(AND(L283&lt;&gt;"",G283&lt;&gt;"",L283&lt;G283),"Decided before it was sent?",IF(AND(E283="Sent",H283&lt;&gt;"",I283&lt;&gt;"",H283&gt;I283),"Follow-up is after it expires",""))))))))</f>
        <v/>
      </c>
    </row>
    <row r="284" customFormat="false" ht="15" hidden="false" customHeight="false" outlineLevel="0" collapsed="false">
      <c r="A284" s="9"/>
      <c r="B284" s="9"/>
      <c r="C284" s="9"/>
      <c r="D284" s="10"/>
      <c r="E284" s="9"/>
      <c r="F284" s="11" t="str">
        <f aca="true">IF(OR(A284="",E284=""),"",IF(E284="Won","Won",IF(E284="Lost","Lost",IF(E284="Draft","Send it",IF(I284="","Add the date sent",IF(I284&lt;TODAY(),"Expired - chase or close",IF(AND(H284&lt;&gt;"",H284&lt;TODAY()),"Follow-up overdue",IF(H284=TODAY(),"Follow up today",IF(I284-TODAY()&lt;=Settings!$B$4,"Expiring soon",IF(H284="",IF(TODAY()-G284&gt;=Settings!$B$5,"Chase - no follow-up set","Waiting"),"Waiting"))))))))))</f>
        <v/>
      </c>
      <c r="G284" s="12"/>
      <c r="H284" s="12"/>
      <c r="I284" s="13" t="str">
        <f aca="false">IF(G284="","",G284+IF(J284="",Settings!$B$3,J284))</f>
        <v/>
      </c>
      <c r="J284" s="14"/>
      <c r="K284" s="15" t="str">
        <f aca="true">IF(G284="","",IF(L284&lt;&gt;"",L284,TODAY())-G284)</f>
        <v/>
      </c>
      <c r="L284" s="12"/>
      <c r="M284" s="10"/>
      <c r="N284" s="9"/>
      <c r="O284" s="9"/>
      <c r="P284" s="9"/>
      <c r="Q284" s="11" t="str">
        <f aca="false">IF(AND(A284="",B284="",D284="",E284=""),"",IF(D284="","Add the quote value",IF(E284="","Pick a status",IF(AND(E284&lt;&gt;"Draft",G284=""),"Add the date sent",IF(AND(OR(E284="Won",E284="Lost"),L284=""),"Add the date decided",IF(AND(E284="Lost",N284=""),"Add why it was lost",IF(AND(L284&lt;&gt;"",G284&lt;&gt;"",L284&lt;G284),"Decided before it was sent?",IF(AND(E284="Sent",H284&lt;&gt;"",I284&lt;&gt;"",H284&gt;I284),"Follow-up is after it expires",""))))))))</f>
        <v/>
      </c>
    </row>
    <row r="285" customFormat="false" ht="15" hidden="false" customHeight="false" outlineLevel="0" collapsed="false">
      <c r="A285" s="9"/>
      <c r="B285" s="9"/>
      <c r="C285" s="9"/>
      <c r="D285" s="10"/>
      <c r="E285" s="9"/>
      <c r="F285" s="11" t="str">
        <f aca="true">IF(OR(A285="",E285=""),"",IF(E285="Won","Won",IF(E285="Lost","Lost",IF(E285="Draft","Send it",IF(I285="","Add the date sent",IF(I285&lt;TODAY(),"Expired - chase or close",IF(AND(H285&lt;&gt;"",H285&lt;TODAY()),"Follow-up overdue",IF(H285=TODAY(),"Follow up today",IF(I285-TODAY()&lt;=Settings!$B$4,"Expiring soon",IF(H285="",IF(TODAY()-G285&gt;=Settings!$B$5,"Chase - no follow-up set","Waiting"),"Waiting"))))))))))</f>
        <v/>
      </c>
      <c r="G285" s="12"/>
      <c r="H285" s="12"/>
      <c r="I285" s="13" t="str">
        <f aca="false">IF(G285="","",G285+IF(J285="",Settings!$B$3,J285))</f>
        <v/>
      </c>
      <c r="J285" s="14"/>
      <c r="K285" s="15" t="str">
        <f aca="true">IF(G285="","",IF(L285&lt;&gt;"",L285,TODAY())-G285)</f>
        <v/>
      </c>
      <c r="L285" s="12"/>
      <c r="M285" s="10"/>
      <c r="N285" s="9"/>
      <c r="O285" s="9"/>
      <c r="P285" s="9"/>
      <c r="Q285" s="11" t="str">
        <f aca="false">IF(AND(A285="",B285="",D285="",E285=""),"",IF(D285="","Add the quote value",IF(E285="","Pick a status",IF(AND(E285&lt;&gt;"Draft",G285=""),"Add the date sent",IF(AND(OR(E285="Won",E285="Lost"),L285=""),"Add the date decided",IF(AND(E285="Lost",N285=""),"Add why it was lost",IF(AND(L285&lt;&gt;"",G285&lt;&gt;"",L285&lt;G285),"Decided before it was sent?",IF(AND(E285="Sent",H285&lt;&gt;"",I285&lt;&gt;"",H285&gt;I285),"Follow-up is after it expires",""))))))))</f>
        <v/>
      </c>
    </row>
    <row r="286" customFormat="false" ht="15" hidden="false" customHeight="false" outlineLevel="0" collapsed="false">
      <c r="A286" s="9"/>
      <c r="B286" s="9"/>
      <c r="C286" s="9"/>
      <c r="D286" s="10"/>
      <c r="E286" s="9"/>
      <c r="F286" s="11" t="str">
        <f aca="true">IF(OR(A286="",E286=""),"",IF(E286="Won","Won",IF(E286="Lost","Lost",IF(E286="Draft","Send it",IF(I286="","Add the date sent",IF(I286&lt;TODAY(),"Expired - chase or close",IF(AND(H286&lt;&gt;"",H286&lt;TODAY()),"Follow-up overdue",IF(H286=TODAY(),"Follow up today",IF(I286-TODAY()&lt;=Settings!$B$4,"Expiring soon",IF(H286="",IF(TODAY()-G286&gt;=Settings!$B$5,"Chase - no follow-up set","Waiting"),"Waiting"))))))))))</f>
        <v/>
      </c>
      <c r="G286" s="12"/>
      <c r="H286" s="12"/>
      <c r="I286" s="13" t="str">
        <f aca="false">IF(G286="","",G286+IF(J286="",Settings!$B$3,J286))</f>
        <v/>
      </c>
      <c r="J286" s="14"/>
      <c r="K286" s="15" t="str">
        <f aca="true">IF(G286="","",IF(L286&lt;&gt;"",L286,TODAY())-G286)</f>
        <v/>
      </c>
      <c r="L286" s="12"/>
      <c r="M286" s="10"/>
      <c r="N286" s="9"/>
      <c r="O286" s="9"/>
      <c r="P286" s="9"/>
      <c r="Q286" s="11" t="str">
        <f aca="false">IF(AND(A286="",B286="",D286="",E286=""),"",IF(D286="","Add the quote value",IF(E286="","Pick a status",IF(AND(E286&lt;&gt;"Draft",G286=""),"Add the date sent",IF(AND(OR(E286="Won",E286="Lost"),L286=""),"Add the date decided",IF(AND(E286="Lost",N286=""),"Add why it was lost",IF(AND(L286&lt;&gt;"",G286&lt;&gt;"",L286&lt;G286),"Decided before it was sent?",IF(AND(E286="Sent",H286&lt;&gt;"",I286&lt;&gt;"",H286&gt;I286),"Follow-up is after it expires",""))))))))</f>
        <v/>
      </c>
    </row>
    <row r="287" customFormat="false" ht="15" hidden="false" customHeight="false" outlineLevel="0" collapsed="false">
      <c r="A287" s="9"/>
      <c r="B287" s="9"/>
      <c r="C287" s="9"/>
      <c r="D287" s="10"/>
      <c r="E287" s="9"/>
      <c r="F287" s="11" t="str">
        <f aca="true">IF(OR(A287="",E287=""),"",IF(E287="Won","Won",IF(E287="Lost","Lost",IF(E287="Draft","Send it",IF(I287="","Add the date sent",IF(I287&lt;TODAY(),"Expired - chase or close",IF(AND(H287&lt;&gt;"",H287&lt;TODAY()),"Follow-up overdue",IF(H287=TODAY(),"Follow up today",IF(I287-TODAY()&lt;=Settings!$B$4,"Expiring soon",IF(H287="",IF(TODAY()-G287&gt;=Settings!$B$5,"Chase - no follow-up set","Waiting"),"Waiting"))))))))))</f>
        <v/>
      </c>
      <c r="G287" s="12"/>
      <c r="H287" s="12"/>
      <c r="I287" s="13" t="str">
        <f aca="false">IF(G287="","",G287+IF(J287="",Settings!$B$3,J287))</f>
        <v/>
      </c>
      <c r="J287" s="14"/>
      <c r="K287" s="15" t="str">
        <f aca="true">IF(G287="","",IF(L287&lt;&gt;"",L287,TODAY())-G287)</f>
        <v/>
      </c>
      <c r="L287" s="12"/>
      <c r="M287" s="10"/>
      <c r="N287" s="9"/>
      <c r="O287" s="9"/>
      <c r="P287" s="9"/>
      <c r="Q287" s="11" t="str">
        <f aca="false">IF(AND(A287="",B287="",D287="",E287=""),"",IF(D287="","Add the quote value",IF(E287="","Pick a status",IF(AND(E287&lt;&gt;"Draft",G287=""),"Add the date sent",IF(AND(OR(E287="Won",E287="Lost"),L287=""),"Add the date decided",IF(AND(E287="Lost",N287=""),"Add why it was lost",IF(AND(L287&lt;&gt;"",G287&lt;&gt;"",L287&lt;G287),"Decided before it was sent?",IF(AND(E287="Sent",H287&lt;&gt;"",I287&lt;&gt;"",H287&gt;I287),"Follow-up is after it expires",""))))))))</f>
        <v/>
      </c>
    </row>
    <row r="288" customFormat="false" ht="15" hidden="false" customHeight="false" outlineLevel="0" collapsed="false">
      <c r="A288" s="9"/>
      <c r="B288" s="9"/>
      <c r="C288" s="9"/>
      <c r="D288" s="10"/>
      <c r="E288" s="9"/>
      <c r="F288" s="11" t="str">
        <f aca="true">IF(OR(A288="",E288=""),"",IF(E288="Won","Won",IF(E288="Lost","Lost",IF(E288="Draft","Send it",IF(I288="","Add the date sent",IF(I288&lt;TODAY(),"Expired - chase or close",IF(AND(H288&lt;&gt;"",H288&lt;TODAY()),"Follow-up overdue",IF(H288=TODAY(),"Follow up today",IF(I288-TODAY()&lt;=Settings!$B$4,"Expiring soon",IF(H288="",IF(TODAY()-G288&gt;=Settings!$B$5,"Chase - no follow-up set","Waiting"),"Waiting"))))))))))</f>
        <v/>
      </c>
      <c r="G288" s="12"/>
      <c r="H288" s="12"/>
      <c r="I288" s="13" t="str">
        <f aca="false">IF(G288="","",G288+IF(J288="",Settings!$B$3,J288))</f>
        <v/>
      </c>
      <c r="J288" s="14"/>
      <c r="K288" s="15" t="str">
        <f aca="true">IF(G288="","",IF(L288&lt;&gt;"",L288,TODAY())-G288)</f>
        <v/>
      </c>
      <c r="L288" s="12"/>
      <c r="M288" s="10"/>
      <c r="N288" s="9"/>
      <c r="O288" s="9"/>
      <c r="P288" s="9"/>
      <c r="Q288" s="11" t="str">
        <f aca="false">IF(AND(A288="",B288="",D288="",E288=""),"",IF(D288="","Add the quote value",IF(E288="","Pick a status",IF(AND(E288&lt;&gt;"Draft",G288=""),"Add the date sent",IF(AND(OR(E288="Won",E288="Lost"),L288=""),"Add the date decided",IF(AND(E288="Lost",N288=""),"Add why it was lost",IF(AND(L288&lt;&gt;"",G288&lt;&gt;"",L288&lt;G288),"Decided before it was sent?",IF(AND(E288="Sent",H288&lt;&gt;"",I288&lt;&gt;"",H288&gt;I288),"Follow-up is after it expires",""))))))))</f>
        <v/>
      </c>
    </row>
    <row r="289" customFormat="false" ht="15" hidden="false" customHeight="false" outlineLevel="0" collapsed="false">
      <c r="A289" s="9"/>
      <c r="B289" s="9"/>
      <c r="C289" s="9"/>
      <c r="D289" s="10"/>
      <c r="E289" s="9"/>
      <c r="F289" s="11" t="str">
        <f aca="true">IF(OR(A289="",E289=""),"",IF(E289="Won","Won",IF(E289="Lost","Lost",IF(E289="Draft","Send it",IF(I289="","Add the date sent",IF(I289&lt;TODAY(),"Expired - chase or close",IF(AND(H289&lt;&gt;"",H289&lt;TODAY()),"Follow-up overdue",IF(H289=TODAY(),"Follow up today",IF(I289-TODAY()&lt;=Settings!$B$4,"Expiring soon",IF(H289="",IF(TODAY()-G289&gt;=Settings!$B$5,"Chase - no follow-up set","Waiting"),"Waiting"))))))))))</f>
        <v/>
      </c>
      <c r="G289" s="12"/>
      <c r="H289" s="12"/>
      <c r="I289" s="13" t="str">
        <f aca="false">IF(G289="","",G289+IF(J289="",Settings!$B$3,J289))</f>
        <v/>
      </c>
      <c r="J289" s="14"/>
      <c r="K289" s="15" t="str">
        <f aca="true">IF(G289="","",IF(L289&lt;&gt;"",L289,TODAY())-G289)</f>
        <v/>
      </c>
      <c r="L289" s="12"/>
      <c r="M289" s="10"/>
      <c r="N289" s="9"/>
      <c r="O289" s="9"/>
      <c r="P289" s="9"/>
      <c r="Q289" s="11" t="str">
        <f aca="false">IF(AND(A289="",B289="",D289="",E289=""),"",IF(D289="","Add the quote value",IF(E289="","Pick a status",IF(AND(E289&lt;&gt;"Draft",G289=""),"Add the date sent",IF(AND(OR(E289="Won",E289="Lost"),L289=""),"Add the date decided",IF(AND(E289="Lost",N289=""),"Add why it was lost",IF(AND(L289&lt;&gt;"",G289&lt;&gt;"",L289&lt;G289),"Decided before it was sent?",IF(AND(E289="Sent",H289&lt;&gt;"",I289&lt;&gt;"",H289&gt;I289),"Follow-up is after it expires",""))))))))</f>
        <v/>
      </c>
    </row>
    <row r="290" customFormat="false" ht="15" hidden="false" customHeight="false" outlineLevel="0" collapsed="false">
      <c r="A290" s="9"/>
      <c r="B290" s="9"/>
      <c r="C290" s="9"/>
      <c r="D290" s="10"/>
      <c r="E290" s="9"/>
      <c r="F290" s="11" t="str">
        <f aca="true">IF(OR(A290="",E290=""),"",IF(E290="Won","Won",IF(E290="Lost","Lost",IF(E290="Draft","Send it",IF(I290="","Add the date sent",IF(I290&lt;TODAY(),"Expired - chase or close",IF(AND(H290&lt;&gt;"",H290&lt;TODAY()),"Follow-up overdue",IF(H290=TODAY(),"Follow up today",IF(I290-TODAY()&lt;=Settings!$B$4,"Expiring soon",IF(H290="",IF(TODAY()-G290&gt;=Settings!$B$5,"Chase - no follow-up set","Waiting"),"Waiting"))))))))))</f>
        <v/>
      </c>
      <c r="G290" s="12"/>
      <c r="H290" s="12"/>
      <c r="I290" s="13" t="str">
        <f aca="false">IF(G290="","",G290+IF(J290="",Settings!$B$3,J290))</f>
        <v/>
      </c>
      <c r="J290" s="14"/>
      <c r="K290" s="15" t="str">
        <f aca="true">IF(G290="","",IF(L290&lt;&gt;"",L290,TODAY())-G290)</f>
        <v/>
      </c>
      <c r="L290" s="12"/>
      <c r="M290" s="10"/>
      <c r="N290" s="9"/>
      <c r="O290" s="9"/>
      <c r="P290" s="9"/>
      <c r="Q290" s="11" t="str">
        <f aca="false">IF(AND(A290="",B290="",D290="",E290=""),"",IF(D290="","Add the quote value",IF(E290="","Pick a status",IF(AND(E290&lt;&gt;"Draft",G290=""),"Add the date sent",IF(AND(OR(E290="Won",E290="Lost"),L290=""),"Add the date decided",IF(AND(E290="Lost",N290=""),"Add why it was lost",IF(AND(L290&lt;&gt;"",G290&lt;&gt;"",L290&lt;G290),"Decided before it was sent?",IF(AND(E290="Sent",H290&lt;&gt;"",I290&lt;&gt;"",H290&gt;I290),"Follow-up is after it expires",""))))))))</f>
        <v/>
      </c>
    </row>
    <row r="291" customFormat="false" ht="15" hidden="false" customHeight="false" outlineLevel="0" collapsed="false">
      <c r="A291" s="9"/>
      <c r="B291" s="9"/>
      <c r="C291" s="9"/>
      <c r="D291" s="10"/>
      <c r="E291" s="9"/>
      <c r="F291" s="11" t="str">
        <f aca="true">IF(OR(A291="",E291=""),"",IF(E291="Won","Won",IF(E291="Lost","Lost",IF(E291="Draft","Send it",IF(I291="","Add the date sent",IF(I291&lt;TODAY(),"Expired - chase or close",IF(AND(H291&lt;&gt;"",H291&lt;TODAY()),"Follow-up overdue",IF(H291=TODAY(),"Follow up today",IF(I291-TODAY()&lt;=Settings!$B$4,"Expiring soon",IF(H291="",IF(TODAY()-G291&gt;=Settings!$B$5,"Chase - no follow-up set","Waiting"),"Waiting"))))))))))</f>
        <v/>
      </c>
      <c r="G291" s="12"/>
      <c r="H291" s="12"/>
      <c r="I291" s="13" t="str">
        <f aca="false">IF(G291="","",G291+IF(J291="",Settings!$B$3,J291))</f>
        <v/>
      </c>
      <c r="J291" s="14"/>
      <c r="K291" s="15" t="str">
        <f aca="true">IF(G291="","",IF(L291&lt;&gt;"",L291,TODAY())-G291)</f>
        <v/>
      </c>
      <c r="L291" s="12"/>
      <c r="M291" s="10"/>
      <c r="N291" s="9"/>
      <c r="O291" s="9"/>
      <c r="P291" s="9"/>
      <c r="Q291" s="11" t="str">
        <f aca="false">IF(AND(A291="",B291="",D291="",E291=""),"",IF(D291="","Add the quote value",IF(E291="","Pick a status",IF(AND(E291&lt;&gt;"Draft",G291=""),"Add the date sent",IF(AND(OR(E291="Won",E291="Lost"),L291=""),"Add the date decided",IF(AND(E291="Lost",N291=""),"Add why it was lost",IF(AND(L291&lt;&gt;"",G291&lt;&gt;"",L291&lt;G291),"Decided before it was sent?",IF(AND(E291="Sent",H291&lt;&gt;"",I291&lt;&gt;"",H291&gt;I291),"Follow-up is after it expires",""))))))))</f>
        <v/>
      </c>
    </row>
    <row r="292" customFormat="false" ht="15" hidden="false" customHeight="false" outlineLevel="0" collapsed="false">
      <c r="A292" s="9"/>
      <c r="B292" s="9"/>
      <c r="C292" s="9"/>
      <c r="D292" s="10"/>
      <c r="E292" s="9"/>
      <c r="F292" s="11" t="str">
        <f aca="true">IF(OR(A292="",E292=""),"",IF(E292="Won","Won",IF(E292="Lost","Lost",IF(E292="Draft","Send it",IF(I292="","Add the date sent",IF(I292&lt;TODAY(),"Expired - chase or close",IF(AND(H292&lt;&gt;"",H292&lt;TODAY()),"Follow-up overdue",IF(H292=TODAY(),"Follow up today",IF(I292-TODAY()&lt;=Settings!$B$4,"Expiring soon",IF(H292="",IF(TODAY()-G292&gt;=Settings!$B$5,"Chase - no follow-up set","Waiting"),"Waiting"))))))))))</f>
        <v/>
      </c>
      <c r="G292" s="12"/>
      <c r="H292" s="12"/>
      <c r="I292" s="13" t="str">
        <f aca="false">IF(G292="","",G292+IF(J292="",Settings!$B$3,J292))</f>
        <v/>
      </c>
      <c r="J292" s="14"/>
      <c r="K292" s="15" t="str">
        <f aca="true">IF(G292="","",IF(L292&lt;&gt;"",L292,TODAY())-G292)</f>
        <v/>
      </c>
      <c r="L292" s="12"/>
      <c r="M292" s="10"/>
      <c r="N292" s="9"/>
      <c r="O292" s="9"/>
      <c r="P292" s="9"/>
      <c r="Q292" s="11" t="str">
        <f aca="false">IF(AND(A292="",B292="",D292="",E292=""),"",IF(D292="","Add the quote value",IF(E292="","Pick a status",IF(AND(E292&lt;&gt;"Draft",G292=""),"Add the date sent",IF(AND(OR(E292="Won",E292="Lost"),L292=""),"Add the date decided",IF(AND(E292="Lost",N292=""),"Add why it was lost",IF(AND(L292&lt;&gt;"",G292&lt;&gt;"",L292&lt;G292),"Decided before it was sent?",IF(AND(E292="Sent",H292&lt;&gt;"",I292&lt;&gt;"",H292&gt;I292),"Follow-up is after it expires",""))))))))</f>
        <v/>
      </c>
    </row>
    <row r="293" customFormat="false" ht="15" hidden="false" customHeight="false" outlineLevel="0" collapsed="false">
      <c r="A293" s="9"/>
      <c r="B293" s="9"/>
      <c r="C293" s="9"/>
      <c r="D293" s="10"/>
      <c r="E293" s="9"/>
      <c r="F293" s="11" t="str">
        <f aca="true">IF(OR(A293="",E293=""),"",IF(E293="Won","Won",IF(E293="Lost","Lost",IF(E293="Draft","Send it",IF(I293="","Add the date sent",IF(I293&lt;TODAY(),"Expired - chase or close",IF(AND(H293&lt;&gt;"",H293&lt;TODAY()),"Follow-up overdue",IF(H293=TODAY(),"Follow up today",IF(I293-TODAY()&lt;=Settings!$B$4,"Expiring soon",IF(H293="",IF(TODAY()-G293&gt;=Settings!$B$5,"Chase - no follow-up set","Waiting"),"Waiting"))))))))))</f>
        <v/>
      </c>
      <c r="G293" s="12"/>
      <c r="H293" s="12"/>
      <c r="I293" s="13" t="str">
        <f aca="false">IF(G293="","",G293+IF(J293="",Settings!$B$3,J293))</f>
        <v/>
      </c>
      <c r="J293" s="14"/>
      <c r="K293" s="15" t="str">
        <f aca="true">IF(G293="","",IF(L293&lt;&gt;"",L293,TODAY())-G293)</f>
        <v/>
      </c>
      <c r="L293" s="12"/>
      <c r="M293" s="10"/>
      <c r="N293" s="9"/>
      <c r="O293" s="9"/>
      <c r="P293" s="9"/>
      <c r="Q293" s="11" t="str">
        <f aca="false">IF(AND(A293="",B293="",D293="",E293=""),"",IF(D293="","Add the quote value",IF(E293="","Pick a status",IF(AND(E293&lt;&gt;"Draft",G293=""),"Add the date sent",IF(AND(OR(E293="Won",E293="Lost"),L293=""),"Add the date decided",IF(AND(E293="Lost",N293=""),"Add why it was lost",IF(AND(L293&lt;&gt;"",G293&lt;&gt;"",L293&lt;G293),"Decided before it was sent?",IF(AND(E293="Sent",H293&lt;&gt;"",I293&lt;&gt;"",H293&gt;I293),"Follow-up is after it expires",""))))))))</f>
        <v/>
      </c>
    </row>
    <row r="294" customFormat="false" ht="15" hidden="false" customHeight="false" outlineLevel="0" collapsed="false">
      <c r="A294" s="9"/>
      <c r="B294" s="9"/>
      <c r="C294" s="9"/>
      <c r="D294" s="10"/>
      <c r="E294" s="9"/>
      <c r="F294" s="11" t="str">
        <f aca="true">IF(OR(A294="",E294=""),"",IF(E294="Won","Won",IF(E294="Lost","Lost",IF(E294="Draft","Send it",IF(I294="","Add the date sent",IF(I294&lt;TODAY(),"Expired - chase or close",IF(AND(H294&lt;&gt;"",H294&lt;TODAY()),"Follow-up overdue",IF(H294=TODAY(),"Follow up today",IF(I294-TODAY()&lt;=Settings!$B$4,"Expiring soon",IF(H294="",IF(TODAY()-G294&gt;=Settings!$B$5,"Chase - no follow-up set","Waiting"),"Waiting"))))))))))</f>
        <v/>
      </c>
      <c r="G294" s="12"/>
      <c r="H294" s="12"/>
      <c r="I294" s="13" t="str">
        <f aca="false">IF(G294="","",G294+IF(J294="",Settings!$B$3,J294))</f>
        <v/>
      </c>
      <c r="J294" s="14"/>
      <c r="K294" s="15" t="str">
        <f aca="true">IF(G294="","",IF(L294&lt;&gt;"",L294,TODAY())-G294)</f>
        <v/>
      </c>
      <c r="L294" s="12"/>
      <c r="M294" s="10"/>
      <c r="N294" s="9"/>
      <c r="O294" s="9"/>
      <c r="P294" s="9"/>
      <c r="Q294" s="11" t="str">
        <f aca="false">IF(AND(A294="",B294="",D294="",E294=""),"",IF(D294="","Add the quote value",IF(E294="","Pick a status",IF(AND(E294&lt;&gt;"Draft",G294=""),"Add the date sent",IF(AND(OR(E294="Won",E294="Lost"),L294=""),"Add the date decided",IF(AND(E294="Lost",N294=""),"Add why it was lost",IF(AND(L294&lt;&gt;"",G294&lt;&gt;"",L294&lt;G294),"Decided before it was sent?",IF(AND(E294="Sent",H294&lt;&gt;"",I294&lt;&gt;"",H294&gt;I294),"Follow-up is after it expires",""))))))))</f>
        <v/>
      </c>
    </row>
    <row r="295" customFormat="false" ht="15" hidden="false" customHeight="false" outlineLevel="0" collapsed="false">
      <c r="A295" s="9"/>
      <c r="B295" s="9"/>
      <c r="C295" s="9"/>
      <c r="D295" s="10"/>
      <c r="E295" s="9"/>
      <c r="F295" s="11" t="str">
        <f aca="true">IF(OR(A295="",E295=""),"",IF(E295="Won","Won",IF(E295="Lost","Lost",IF(E295="Draft","Send it",IF(I295="","Add the date sent",IF(I295&lt;TODAY(),"Expired - chase or close",IF(AND(H295&lt;&gt;"",H295&lt;TODAY()),"Follow-up overdue",IF(H295=TODAY(),"Follow up today",IF(I295-TODAY()&lt;=Settings!$B$4,"Expiring soon",IF(H295="",IF(TODAY()-G295&gt;=Settings!$B$5,"Chase - no follow-up set","Waiting"),"Waiting"))))))))))</f>
        <v/>
      </c>
      <c r="G295" s="12"/>
      <c r="H295" s="12"/>
      <c r="I295" s="13" t="str">
        <f aca="false">IF(G295="","",G295+IF(J295="",Settings!$B$3,J295))</f>
        <v/>
      </c>
      <c r="J295" s="14"/>
      <c r="K295" s="15" t="str">
        <f aca="true">IF(G295="","",IF(L295&lt;&gt;"",L295,TODAY())-G295)</f>
        <v/>
      </c>
      <c r="L295" s="12"/>
      <c r="M295" s="10"/>
      <c r="N295" s="9"/>
      <c r="O295" s="9"/>
      <c r="P295" s="9"/>
      <c r="Q295" s="11" t="str">
        <f aca="false">IF(AND(A295="",B295="",D295="",E295=""),"",IF(D295="","Add the quote value",IF(E295="","Pick a status",IF(AND(E295&lt;&gt;"Draft",G295=""),"Add the date sent",IF(AND(OR(E295="Won",E295="Lost"),L295=""),"Add the date decided",IF(AND(E295="Lost",N295=""),"Add why it was lost",IF(AND(L295&lt;&gt;"",G295&lt;&gt;"",L295&lt;G295),"Decided before it was sent?",IF(AND(E295="Sent",H295&lt;&gt;"",I295&lt;&gt;"",H295&gt;I295),"Follow-up is after it expires",""))))))))</f>
        <v/>
      </c>
    </row>
    <row r="296" customFormat="false" ht="15" hidden="false" customHeight="false" outlineLevel="0" collapsed="false">
      <c r="A296" s="9"/>
      <c r="B296" s="9"/>
      <c r="C296" s="9"/>
      <c r="D296" s="10"/>
      <c r="E296" s="9"/>
      <c r="F296" s="11" t="str">
        <f aca="true">IF(OR(A296="",E296=""),"",IF(E296="Won","Won",IF(E296="Lost","Lost",IF(E296="Draft","Send it",IF(I296="","Add the date sent",IF(I296&lt;TODAY(),"Expired - chase or close",IF(AND(H296&lt;&gt;"",H296&lt;TODAY()),"Follow-up overdue",IF(H296=TODAY(),"Follow up today",IF(I296-TODAY()&lt;=Settings!$B$4,"Expiring soon",IF(H296="",IF(TODAY()-G296&gt;=Settings!$B$5,"Chase - no follow-up set","Waiting"),"Waiting"))))))))))</f>
        <v/>
      </c>
      <c r="G296" s="12"/>
      <c r="H296" s="12"/>
      <c r="I296" s="13" t="str">
        <f aca="false">IF(G296="","",G296+IF(J296="",Settings!$B$3,J296))</f>
        <v/>
      </c>
      <c r="J296" s="14"/>
      <c r="K296" s="15" t="str">
        <f aca="true">IF(G296="","",IF(L296&lt;&gt;"",L296,TODAY())-G296)</f>
        <v/>
      </c>
      <c r="L296" s="12"/>
      <c r="M296" s="10"/>
      <c r="N296" s="9"/>
      <c r="O296" s="9"/>
      <c r="P296" s="9"/>
      <c r="Q296" s="11" t="str">
        <f aca="false">IF(AND(A296="",B296="",D296="",E296=""),"",IF(D296="","Add the quote value",IF(E296="","Pick a status",IF(AND(E296&lt;&gt;"Draft",G296=""),"Add the date sent",IF(AND(OR(E296="Won",E296="Lost"),L296=""),"Add the date decided",IF(AND(E296="Lost",N296=""),"Add why it was lost",IF(AND(L296&lt;&gt;"",G296&lt;&gt;"",L296&lt;G296),"Decided before it was sent?",IF(AND(E296="Sent",H296&lt;&gt;"",I296&lt;&gt;"",H296&gt;I296),"Follow-up is after it expires",""))))))))</f>
        <v/>
      </c>
    </row>
    <row r="297" customFormat="false" ht="15" hidden="false" customHeight="false" outlineLevel="0" collapsed="false">
      <c r="A297" s="9"/>
      <c r="B297" s="9"/>
      <c r="C297" s="9"/>
      <c r="D297" s="10"/>
      <c r="E297" s="9"/>
      <c r="F297" s="11" t="str">
        <f aca="true">IF(OR(A297="",E297=""),"",IF(E297="Won","Won",IF(E297="Lost","Lost",IF(E297="Draft","Send it",IF(I297="","Add the date sent",IF(I297&lt;TODAY(),"Expired - chase or close",IF(AND(H297&lt;&gt;"",H297&lt;TODAY()),"Follow-up overdue",IF(H297=TODAY(),"Follow up today",IF(I297-TODAY()&lt;=Settings!$B$4,"Expiring soon",IF(H297="",IF(TODAY()-G297&gt;=Settings!$B$5,"Chase - no follow-up set","Waiting"),"Waiting"))))))))))</f>
        <v/>
      </c>
      <c r="G297" s="12"/>
      <c r="H297" s="12"/>
      <c r="I297" s="13" t="str">
        <f aca="false">IF(G297="","",G297+IF(J297="",Settings!$B$3,J297))</f>
        <v/>
      </c>
      <c r="J297" s="14"/>
      <c r="K297" s="15" t="str">
        <f aca="true">IF(G297="","",IF(L297&lt;&gt;"",L297,TODAY())-G297)</f>
        <v/>
      </c>
      <c r="L297" s="12"/>
      <c r="M297" s="10"/>
      <c r="N297" s="9"/>
      <c r="O297" s="9"/>
      <c r="P297" s="9"/>
      <c r="Q297" s="11" t="str">
        <f aca="false">IF(AND(A297="",B297="",D297="",E297=""),"",IF(D297="","Add the quote value",IF(E297="","Pick a status",IF(AND(E297&lt;&gt;"Draft",G297=""),"Add the date sent",IF(AND(OR(E297="Won",E297="Lost"),L297=""),"Add the date decided",IF(AND(E297="Lost",N297=""),"Add why it was lost",IF(AND(L297&lt;&gt;"",G297&lt;&gt;"",L297&lt;G297),"Decided before it was sent?",IF(AND(E297="Sent",H297&lt;&gt;"",I297&lt;&gt;"",H297&gt;I297),"Follow-up is after it expires",""))))))))</f>
        <v/>
      </c>
    </row>
    <row r="298" customFormat="false" ht="15" hidden="false" customHeight="false" outlineLevel="0" collapsed="false">
      <c r="A298" s="9"/>
      <c r="B298" s="9"/>
      <c r="C298" s="9"/>
      <c r="D298" s="10"/>
      <c r="E298" s="9"/>
      <c r="F298" s="11" t="str">
        <f aca="true">IF(OR(A298="",E298=""),"",IF(E298="Won","Won",IF(E298="Lost","Lost",IF(E298="Draft","Send it",IF(I298="","Add the date sent",IF(I298&lt;TODAY(),"Expired - chase or close",IF(AND(H298&lt;&gt;"",H298&lt;TODAY()),"Follow-up overdue",IF(H298=TODAY(),"Follow up today",IF(I298-TODAY()&lt;=Settings!$B$4,"Expiring soon",IF(H298="",IF(TODAY()-G298&gt;=Settings!$B$5,"Chase - no follow-up set","Waiting"),"Waiting"))))))))))</f>
        <v/>
      </c>
      <c r="G298" s="12"/>
      <c r="H298" s="12"/>
      <c r="I298" s="13" t="str">
        <f aca="false">IF(G298="","",G298+IF(J298="",Settings!$B$3,J298))</f>
        <v/>
      </c>
      <c r="J298" s="14"/>
      <c r="K298" s="15" t="str">
        <f aca="true">IF(G298="","",IF(L298&lt;&gt;"",L298,TODAY())-G298)</f>
        <v/>
      </c>
      <c r="L298" s="12"/>
      <c r="M298" s="10"/>
      <c r="N298" s="9"/>
      <c r="O298" s="9"/>
      <c r="P298" s="9"/>
      <c r="Q298" s="11" t="str">
        <f aca="false">IF(AND(A298="",B298="",D298="",E298=""),"",IF(D298="","Add the quote value",IF(E298="","Pick a status",IF(AND(E298&lt;&gt;"Draft",G298=""),"Add the date sent",IF(AND(OR(E298="Won",E298="Lost"),L298=""),"Add the date decided",IF(AND(E298="Lost",N298=""),"Add why it was lost",IF(AND(L298&lt;&gt;"",G298&lt;&gt;"",L298&lt;G298),"Decided before it was sent?",IF(AND(E298="Sent",H298&lt;&gt;"",I298&lt;&gt;"",H298&gt;I298),"Follow-up is after it expires",""))))))))</f>
        <v/>
      </c>
    </row>
    <row r="299" customFormat="false" ht="15" hidden="false" customHeight="false" outlineLevel="0" collapsed="false">
      <c r="A299" s="9"/>
      <c r="B299" s="9"/>
      <c r="C299" s="9"/>
      <c r="D299" s="10"/>
      <c r="E299" s="9"/>
      <c r="F299" s="11" t="str">
        <f aca="true">IF(OR(A299="",E299=""),"",IF(E299="Won","Won",IF(E299="Lost","Lost",IF(E299="Draft","Send it",IF(I299="","Add the date sent",IF(I299&lt;TODAY(),"Expired - chase or close",IF(AND(H299&lt;&gt;"",H299&lt;TODAY()),"Follow-up overdue",IF(H299=TODAY(),"Follow up today",IF(I299-TODAY()&lt;=Settings!$B$4,"Expiring soon",IF(H299="",IF(TODAY()-G299&gt;=Settings!$B$5,"Chase - no follow-up set","Waiting"),"Waiting"))))))))))</f>
        <v/>
      </c>
      <c r="G299" s="12"/>
      <c r="H299" s="12"/>
      <c r="I299" s="13" t="str">
        <f aca="false">IF(G299="","",G299+IF(J299="",Settings!$B$3,J299))</f>
        <v/>
      </c>
      <c r="J299" s="14"/>
      <c r="K299" s="15" t="str">
        <f aca="true">IF(G299="","",IF(L299&lt;&gt;"",L299,TODAY())-G299)</f>
        <v/>
      </c>
      <c r="L299" s="12"/>
      <c r="M299" s="10"/>
      <c r="N299" s="9"/>
      <c r="O299" s="9"/>
      <c r="P299" s="9"/>
      <c r="Q299" s="11" t="str">
        <f aca="false">IF(AND(A299="",B299="",D299="",E299=""),"",IF(D299="","Add the quote value",IF(E299="","Pick a status",IF(AND(E299&lt;&gt;"Draft",G299=""),"Add the date sent",IF(AND(OR(E299="Won",E299="Lost"),L299=""),"Add the date decided",IF(AND(E299="Lost",N299=""),"Add why it was lost",IF(AND(L299&lt;&gt;"",G299&lt;&gt;"",L299&lt;G299),"Decided before it was sent?",IF(AND(E299="Sent",H299&lt;&gt;"",I299&lt;&gt;"",H299&gt;I299),"Follow-up is after it expires",""))))))))</f>
        <v/>
      </c>
    </row>
    <row r="300" customFormat="false" ht="15" hidden="false" customHeight="false" outlineLevel="0" collapsed="false">
      <c r="A300" s="9"/>
      <c r="B300" s="9"/>
      <c r="C300" s="9"/>
      <c r="D300" s="10"/>
      <c r="E300" s="9"/>
      <c r="F300" s="11" t="str">
        <f aca="true">IF(OR(A300="",E300=""),"",IF(E300="Won","Won",IF(E300="Lost","Lost",IF(E300="Draft","Send it",IF(I300="","Add the date sent",IF(I300&lt;TODAY(),"Expired - chase or close",IF(AND(H300&lt;&gt;"",H300&lt;TODAY()),"Follow-up overdue",IF(H300=TODAY(),"Follow up today",IF(I300-TODAY()&lt;=Settings!$B$4,"Expiring soon",IF(H300="",IF(TODAY()-G300&gt;=Settings!$B$5,"Chase - no follow-up set","Waiting"),"Waiting"))))))))))</f>
        <v/>
      </c>
      <c r="G300" s="12"/>
      <c r="H300" s="12"/>
      <c r="I300" s="13" t="str">
        <f aca="false">IF(G300="","",G300+IF(J300="",Settings!$B$3,J300))</f>
        <v/>
      </c>
      <c r="J300" s="14"/>
      <c r="K300" s="15" t="str">
        <f aca="true">IF(G300="","",IF(L300&lt;&gt;"",L300,TODAY())-G300)</f>
        <v/>
      </c>
      <c r="L300" s="12"/>
      <c r="M300" s="10"/>
      <c r="N300" s="9"/>
      <c r="O300" s="9"/>
      <c r="P300" s="9"/>
      <c r="Q300" s="11" t="str">
        <f aca="false">IF(AND(A300="",B300="",D300="",E300=""),"",IF(D300="","Add the quote value",IF(E300="","Pick a status",IF(AND(E300&lt;&gt;"Draft",G300=""),"Add the date sent",IF(AND(OR(E300="Won",E300="Lost"),L300=""),"Add the date decided",IF(AND(E300="Lost",N300=""),"Add why it was lost",IF(AND(L300&lt;&gt;"",G300&lt;&gt;"",L300&lt;G300),"Decided before it was sent?",IF(AND(E300="Sent",H300&lt;&gt;"",I300&lt;&gt;"",H300&gt;I300),"Follow-up is after it expires",""))))))))</f>
        <v/>
      </c>
    </row>
    <row r="301" customFormat="false" ht="15" hidden="false" customHeight="false" outlineLevel="0" collapsed="false">
      <c r="A301" s="9"/>
      <c r="B301" s="9"/>
      <c r="C301" s="9"/>
      <c r="D301" s="10"/>
      <c r="E301" s="9"/>
      <c r="F301" s="11" t="str">
        <f aca="true">IF(OR(A301="",E301=""),"",IF(E301="Won","Won",IF(E301="Lost","Lost",IF(E301="Draft","Send it",IF(I301="","Add the date sent",IF(I301&lt;TODAY(),"Expired - chase or close",IF(AND(H301&lt;&gt;"",H301&lt;TODAY()),"Follow-up overdue",IF(H301=TODAY(),"Follow up today",IF(I301-TODAY()&lt;=Settings!$B$4,"Expiring soon",IF(H301="",IF(TODAY()-G301&gt;=Settings!$B$5,"Chase - no follow-up set","Waiting"),"Waiting"))))))))))</f>
        <v/>
      </c>
      <c r="G301" s="12"/>
      <c r="H301" s="12"/>
      <c r="I301" s="13" t="str">
        <f aca="false">IF(G301="","",G301+IF(J301="",Settings!$B$3,J301))</f>
        <v/>
      </c>
      <c r="J301" s="14"/>
      <c r="K301" s="15" t="str">
        <f aca="true">IF(G301="","",IF(L301&lt;&gt;"",L301,TODAY())-G301)</f>
        <v/>
      </c>
      <c r="L301" s="12"/>
      <c r="M301" s="10"/>
      <c r="N301" s="9"/>
      <c r="O301" s="9"/>
      <c r="P301" s="9"/>
      <c r="Q301" s="11" t="str">
        <f aca="false">IF(AND(A301="",B301="",D301="",E301=""),"",IF(D301="","Add the quote value",IF(E301="","Pick a status",IF(AND(E301&lt;&gt;"Draft",G301=""),"Add the date sent",IF(AND(OR(E301="Won",E301="Lost"),L301=""),"Add the date decided",IF(AND(E301="Lost",N301=""),"Add why it was lost",IF(AND(L301&lt;&gt;"",G301&lt;&gt;"",L301&lt;G301),"Decided before it was sent?",IF(AND(E301="Sent",H301&lt;&gt;"",I301&lt;&gt;"",H301&gt;I301),"Follow-up is after it expires",""))))))))</f>
        <v/>
      </c>
    </row>
    <row r="302" customFormat="false" ht="15" hidden="false" customHeight="false" outlineLevel="0" collapsed="false">
      <c r="A302" s="9"/>
      <c r="B302" s="9"/>
      <c r="C302" s="9"/>
      <c r="D302" s="10"/>
      <c r="E302" s="9"/>
      <c r="F302" s="11" t="str">
        <f aca="true">IF(OR(A302="",E302=""),"",IF(E302="Won","Won",IF(E302="Lost","Lost",IF(E302="Draft","Send it",IF(I302="","Add the date sent",IF(I302&lt;TODAY(),"Expired - chase or close",IF(AND(H302&lt;&gt;"",H302&lt;TODAY()),"Follow-up overdue",IF(H302=TODAY(),"Follow up today",IF(I302-TODAY()&lt;=Settings!$B$4,"Expiring soon",IF(H302="",IF(TODAY()-G302&gt;=Settings!$B$5,"Chase - no follow-up set","Waiting"),"Waiting"))))))))))</f>
        <v/>
      </c>
      <c r="G302" s="12"/>
      <c r="H302" s="12"/>
      <c r="I302" s="13" t="str">
        <f aca="false">IF(G302="","",G302+IF(J302="",Settings!$B$3,J302))</f>
        <v/>
      </c>
      <c r="J302" s="14"/>
      <c r="K302" s="15" t="str">
        <f aca="true">IF(G302="","",IF(L302&lt;&gt;"",L302,TODAY())-G302)</f>
        <v/>
      </c>
      <c r="L302" s="12"/>
      <c r="M302" s="10"/>
      <c r="N302" s="9"/>
      <c r="O302" s="9"/>
      <c r="P302" s="9"/>
      <c r="Q302" s="11" t="str">
        <f aca="false">IF(AND(A302="",B302="",D302="",E302=""),"",IF(D302="","Add the quote value",IF(E302="","Pick a status",IF(AND(E302&lt;&gt;"Draft",G302=""),"Add the date sent",IF(AND(OR(E302="Won",E302="Lost"),L302=""),"Add the date decided",IF(AND(E302="Lost",N302=""),"Add why it was lost",IF(AND(L302&lt;&gt;"",G302&lt;&gt;"",L302&lt;G302),"Decided before it was sent?",IF(AND(E302="Sent",H302&lt;&gt;"",I302&lt;&gt;"",H302&gt;I302),"Follow-up is after it expires",""))))))))</f>
        <v/>
      </c>
    </row>
    <row r="303" customFormat="false" ht="15" hidden="false" customHeight="false" outlineLevel="0" collapsed="false">
      <c r="A303" s="9"/>
      <c r="B303" s="9"/>
      <c r="C303" s="9"/>
      <c r="D303" s="10"/>
      <c r="E303" s="9"/>
      <c r="F303" s="11" t="str">
        <f aca="true">IF(OR(A303="",E303=""),"",IF(E303="Won","Won",IF(E303="Lost","Lost",IF(E303="Draft","Send it",IF(I303="","Add the date sent",IF(I303&lt;TODAY(),"Expired - chase or close",IF(AND(H303&lt;&gt;"",H303&lt;TODAY()),"Follow-up overdue",IF(H303=TODAY(),"Follow up today",IF(I303-TODAY()&lt;=Settings!$B$4,"Expiring soon",IF(H303="",IF(TODAY()-G303&gt;=Settings!$B$5,"Chase - no follow-up set","Waiting"),"Waiting"))))))))))</f>
        <v/>
      </c>
      <c r="G303" s="12"/>
      <c r="H303" s="12"/>
      <c r="I303" s="13" t="str">
        <f aca="false">IF(G303="","",G303+IF(J303="",Settings!$B$3,J303))</f>
        <v/>
      </c>
      <c r="J303" s="14"/>
      <c r="K303" s="15" t="str">
        <f aca="true">IF(G303="","",IF(L303&lt;&gt;"",L303,TODAY())-G303)</f>
        <v/>
      </c>
      <c r="L303" s="12"/>
      <c r="M303" s="10"/>
      <c r="N303" s="9"/>
      <c r="O303" s="9"/>
      <c r="P303" s="9"/>
      <c r="Q303" s="11" t="str">
        <f aca="false">IF(AND(A303="",B303="",D303="",E303=""),"",IF(D303="","Add the quote value",IF(E303="","Pick a status",IF(AND(E303&lt;&gt;"Draft",G303=""),"Add the date sent",IF(AND(OR(E303="Won",E303="Lost"),L303=""),"Add the date decided",IF(AND(E303="Lost",N303=""),"Add why it was lost",IF(AND(L303&lt;&gt;"",G303&lt;&gt;"",L303&lt;G303),"Decided before it was sent?",IF(AND(E303="Sent",H303&lt;&gt;"",I303&lt;&gt;"",H303&gt;I303),"Follow-up is after it expires",""))))))))</f>
        <v/>
      </c>
    </row>
    <row r="304" customFormat="false" ht="15" hidden="false" customHeight="false" outlineLevel="0" collapsed="false">
      <c r="A304" s="9"/>
      <c r="B304" s="9"/>
      <c r="C304" s="9"/>
      <c r="D304" s="10"/>
      <c r="E304" s="9"/>
      <c r="F304" s="11" t="str">
        <f aca="true">IF(OR(A304="",E304=""),"",IF(E304="Won","Won",IF(E304="Lost","Lost",IF(E304="Draft","Send it",IF(I304="","Add the date sent",IF(I304&lt;TODAY(),"Expired - chase or close",IF(AND(H304&lt;&gt;"",H304&lt;TODAY()),"Follow-up overdue",IF(H304=TODAY(),"Follow up today",IF(I304-TODAY()&lt;=Settings!$B$4,"Expiring soon",IF(H304="",IF(TODAY()-G304&gt;=Settings!$B$5,"Chase - no follow-up set","Waiting"),"Waiting"))))))))))</f>
        <v/>
      </c>
      <c r="G304" s="12"/>
      <c r="H304" s="12"/>
      <c r="I304" s="13" t="str">
        <f aca="false">IF(G304="","",G304+IF(J304="",Settings!$B$3,J304))</f>
        <v/>
      </c>
      <c r="J304" s="14"/>
      <c r="K304" s="15" t="str">
        <f aca="true">IF(G304="","",IF(L304&lt;&gt;"",L304,TODAY())-G304)</f>
        <v/>
      </c>
      <c r="L304" s="12"/>
      <c r="M304" s="10"/>
      <c r="N304" s="9"/>
      <c r="O304" s="9"/>
      <c r="P304" s="9"/>
      <c r="Q304" s="11" t="str">
        <f aca="false">IF(AND(A304="",B304="",D304="",E304=""),"",IF(D304="","Add the quote value",IF(E304="","Pick a status",IF(AND(E304&lt;&gt;"Draft",G304=""),"Add the date sent",IF(AND(OR(E304="Won",E304="Lost"),L304=""),"Add the date decided",IF(AND(E304="Lost",N304=""),"Add why it was lost",IF(AND(L304&lt;&gt;"",G304&lt;&gt;"",L304&lt;G304),"Decided before it was sent?",IF(AND(E304="Sent",H304&lt;&gt;"",I304&lt;&gt;"",H304&gt;I304),"Follow-up is after it expires",""))))))))</f>
        <v/>
      </c>
    </row>
    <row r="305" customFormat="false" ht="15" hidden="false" customHeight="false" outlineLevel="0" collapsed="false">
      <c r="A305" s="9"/>
      <c r="B305" s="9"/>
      <c r="C305" s="9"/>
      <c r="D305" s="10"/>
      <c r="E305" s="9"/>
      <c r="F305" s="11" t="str">
        <f aca="true">IF(OR(A305="",E305=""),"",IF(E305="Won","Won",IF(E305="Lost","Lost",IF(E305="Draft","Send it",IF(I305="","Add the date sent",IF(I305&lt;TODAY(),"Expired - chase or close",IF(AND(H305&lt;&gt;"",H305&lt;TODAY()),"Follow-up overdue",IF(H305=TODAY(),"Follow up today",IF(I305-TODAY()&lt;=Settings!$B$4,"Expiring soon",IF(H305="",IF(TODAY()-G305&gt;=Settings!$B$5,"Chase - no follow-up set","Waiting"),"Waiting"))))))))))</f>
        <v/>
      </c>
      <c r="G305" s="12"/>
      <c r="H305" s="12"/>
      <c r="I305" s="13" t="str">
        <f aca="false">IF(G305="","",G305+IF(J305="",Settings!$B$3,J305))</f>
        <v/>
      </c>
      <c r="J305" s="14"/>
      <c r="K305" s="15" t="str">
        <f aca="true">IF(G305="","",IF(L305&lt;&gt;"",L305,TODAY())-G305)</f>
        <v/>
      </c>
      <c r="L305" s="12"/>
      <c r="M305" s="10"/>
      <c r="N305" s="9"/>
      <c r="O305" s="9"/>
      <c r="P305" s="9"/>
      <c r="Q305" s="11" t="str">
        <f aca="false">IF(AND(A305="",B305="",D305="",E305=""),"",IF(D305="","Add the quote value",IF(E305="","Pick a status",IF(AND(E305&lt;&gt;"Draft",G305=""),"Add the date sent",IF(AND(OR(E305="Won",E305="Lost"),L305=""),"Add the date decided",IF(AND(E305="Lost",N305=""),"Add why it was lost",IF(AND(L305&lt;&gt;"",G305&lt;&gt;"",L305&lt;G305),"Decided before it was sent?",IF(AND(E305="Sent",H305&lt;&gt;"",I305&lt;&gt;"",H305&gt;I305),"Follow-up is after it expires",""))))))))</f>
        <v/>
      </c>
    </row>
    <row r="306" customFormat="false" ht="15" hidden="false" customHeight="false" outlineLevel="0" collapsed="false">
      <c r="A306" s="9"/>
      <c r="B306" s="9"/>
      <c r="C306" s="9"/>
      <c r="D306" s="10"/>
      <c r="E306" s="9"/>
      <c r="F306" s="11" t="str">
        <f aca="true">IF(OR(A306="",E306=""),"",IF(E306="Won","Won",IF(E306="Lost","Lost",IF(E306="Draft","Send it",IF(I306="","Add the date sent",IF(I306&lt;TODAY(),"Expired - chase or close",IF(AND(H306&lt;&gt;"",H306&lt;TODAY()),"Follow-up overdue",IF(H306=TODAY(),"Follow up today",IF(I306-TODAY()&lt;=Settings!$B$4,"Expiring soon",IF(H306="",IF(TODAY()-G306&gt;=Settings!$B$5,"Chase - no follow-up set","Waiting"),"Waiting"))))))))))</f>
        <v/>
      </c>
      <c r="G306" s="12"/>
      <c r="H306" s="12"/>
      <c r="I306" s="13" t="str">
        <f aca="false">IF(G306="","",G306+IF(J306="",Settings!$B$3,J306))</f>
        <v/>
      </c>
      <c r="J306" s="14"/>
      <c r="K306" s="15" t="str">
        <f aca="true">IF(G306="","",IF(L306&lt;&gt;"",L306,TODAY())-G306)</f>
        <v/>
      </c>
      <c r="L306" s="12"/>
      <c r="M306" s="10"/>
      <c r="N306" s="9"/>
      <c r="O306" s="9"/>
      <c r="P306" s="9"/>
      <c r="Q306" s="11" t="str">
        <f aca="false">IF(AND(A306="",B306="",D306="",E306=""),"",IF(D306="","Add the quote value",IF(E306="","Pick a status",IF(AND(E306&lt;&gt;"Draft",G306=""),"Add the date sent",IF(AND(OR(E306="Won",E306="Lost"),L306=""),"Add the date decided",IF(AND(E306="Lost",N306=""),"Add why it was lost",IF(AND(L306&lt;&gt;"",G306&lt;&gt;"",L306&lt;G306),"Decided before it was sent?",IF(AND(E306="Sent",H306&lt;&gt;"",I306&lt;&gt;"",H306&gt;I306),"Follow-up is after it expires",""))))))))</f>
        <v/>
      </c>
    </row>
    <row r="307" customFormat="false" ht="15" hidden="false" customHeight="false" outlineLevel="0" collapsed="false">
      <c r="A307" s="9"/>
      <c r="B307" s="9"/>
      <c r="C307" s="9"/>
      <c r="D307" s="10"/>
      <c r="E307" s="9"/>
      <c r="F307" s="11" t="str">
        <f aca="true">IF(OR(A307="",E307=""),"",IF(E307="Won","Won",IF(E307="Lost","Lost",IF(E307="Draft","Send it",IF(I307="","Add the date sent",IF(I307&lt;TODAY(),"Expired - chase or close",IF(AND(H307&lt;&gt;"",H307&lt;TODAY()),"Follow-up overdue",IF(H307=TODAY(),"Follow up today",IF(I307-TODAY()&lt;=Settings!$B$4,"Expiring soon",IF(H307="",IF(TODAY()-G307&gt;=Settings!$B$5,"Chase - no follow-up set","Waiting"),"Waiting"))))))))))</f>
        <v/>
      </c>
      <c r="G307" s="12"/>
      <c r="H307" s="12"/>
      <c r="I307" s="13" t="str">
        <f aca="false">IF(G307="","",G307+IF(J307="",Settings!$B$3,J307))</f>
        <v/>
      </c>
      <c r="J307" s="14"/>
      <c r="K307" s="15" t="str">
        <f aca="true">IF(G307="","",IF(L307&lt;&gt;"",L307,TODAY())-G307)</f>
        <v/>
      </c>
      <c r="L307" s="12"/>
      <c r="M307" s="10"/>
      <c r="N307" s="9"/>
      <c r="O307" s="9"/>
      <c r="P307" s="9"/>
      <c r="Q307" s="11" t="str">
        <f aca="false">IF(AND(A307="",B307="",D307="",E307=""),"",IF(D307="","Add the quote value",IF(E307="","Pick a status",IF(AND(E307&lt;&gt;"Draft",G307=""),"Add the date sent",IF(AND(OR(E307="Won",E307="Lost"),L307=""),"Add the date decided",IF(AND(E307="Lost",N307=""),"Add why it was lost",IF(AND(L307&lt;&gt;"",G307&lt;&gt;"",L307&lt;G307),"Decided before it was sent?",IF(AND(E307="Sent",H307&lt;&gt;"",I307&lt;&gt;"",H307&gt;I307),"Follow-up is after it expires",""))))))))</f>
        <v/>
      </c>
    </row>
    <row r="308" customFormat="false" ht="15" hidden="false" customHeight="false" outlineLevel="0" collapsed="false">
      <c r="A308" s="9"/>
      <c r="B308" s="9"/>
      <c r="C308" s="9"/>
      <c r="D308" s="10"/>
      <c r="E308" s="9"/>
      <c r="F308" s="11" t="str">
        <f aca="true">IF(OR(A308="",E308=""),"",IF(E308="Won","Won",IF(E308="Lost","Lost",IF(E308="Draft","Send it",IF(I308="","Add the date sent",IF(I308&lt;TODAY(),"Expired - chase or close",IF(AND(H308&lt;&gt;"",H308&lt;TODAY()),"Follow-up overdue",IF(H308=TODAY(),"Follow up today",IF(I308-TODAY()&lt;=Settings!$B$4,"Expiring soon",IF(H308="",IF(TODAY()-G308&gt;=Settings!$B$5,"Chase - no follow-up set","Waiting"),"Waiting"))))))))))</f>
        <v/>
      </c>
      <c r="G308" s="12"/>
      <c r="H308" s="12"/>
      <c r="I308" s="13" t="str">
        <f aca="false">IF(G308="","",G308+IF(J308="",Settings!$B$3,J308))</f>
        <v/>
      </c>
      <c r="J308" s="14"/>
      <c r="K308" s="15" t="str">
        <f aca="true">IF(G308="","",IF(L308&lt;&gt;"",L308,TODAY())-G308)</f>
        <v/>
      </c>
      <c r="L308" s="12"/>
      <c r="M308" s="10"/>
      <c r="N308" s="9"/>
      <c r="O308" s="9"/>
      <c r="P308" s="9"/>
      <c r="Q308" s="11" t="str">
        <f aca="false">IF(AND(A308="",B308="",D308="",E308=""),"",IF(D308="","Add the quote value",IF(E308="","Pick a status",IF(AND(E308&lt;&gt;"Draft",G308=""),"Add the date sent",IF(AND(OR(E308="Won",E308="Lost"),L308=""),"Add the date decided",IF(AND(E308="Lost",N308=""),"Add why it was lost",IF(AND(L308&lt;&gt;"",G308&lt;&gt;"",L308&lt;G308),"Decided before it was sent?",IF(AND(E308="Sent",H308&lt;&gt;"",I308&lt;&gt;"",H308&gt;I308),"Follow-up is after it expires",""))))))))</f>
        <v/>
      </c>
    </row>
    <row r="309" customFormat="false" ht="15" hidden="false" customHeight="false" outlineLevel="0" collapsed="false">
      <c r="A309" s="9"/>
      <c r="B309" s="9"/>
      <c r="C309" s="9"/>
      <c r="D309" s="10"/>
      <c r="E309" s="9"/>
      <c r="F309" s="11" t="str">
        <f aca="true">IF(OR(A309="",E309=""),"",IF(E309="Won","Won",IF(E309="Lost","Lost",IF(E309="Draft","Send it",IF(I309="","Add the date sent",IF(I309&lt;TODAY(),"Expired - chase or close",IF(AND(H309&lt;&gt;"",H309&lt;TODAY()),"Follow-up overdue",IF(H309=TODAY(),"Follow up today",IF(I309-TODAY()&lt;=Settings!$B$4,"Expiring soon",IF(H309="",IF(TODAY()-G309&gt;=Settings!$B$5,"Chase - no follow-up set","Waiting"),"Waiting"))))))))))</f>
        <v/>
      </c>
      <c r="G309" s="12"/>
      <c r="H309" s="12"/>
      <c r="I309" s="13" t="str">
        <f aca="false">IF(G309="","",G309+IF(J309="",Settings!$B$3,J309))</f>
        <v/>
      </c>
      <c r="J309" s="14"/>
      <c r="K309" s="15" t="str">
        <f aca="true">IF(G309="","",IF(L309&lt;&gt;"",L309,TODAY())-G309)</f>
        <v/>
      </c>
      <c r="L309" s="12"/>
      <c r="M309" s="10"/>
      <c r="N309" s="9"/>
      <c r="O309" s="9"/>
      <c r="P309" s="9"/>
      <c r="Q309" s="11" t="str">
        <f aca="false">IF(AND(A309="",B309="",D309="",E309=""),"",IF(D309="","Add the quote value",IF(E309="","Pick a status",IF(AND(E309&lt;&gt;"Draft",G309=""),"Add the date sent",IF(AND(OR(E309="Won",E309="Lost"),L309=""),"Add the date decided",IF(AND(E309="Lost",N309=""),"Add why it was lost",IF(AND(L309&lt;&gt;"",G309&lt;&gt;"",L309&lt;G309),"Decided before it was sent?",IF(AND(E309="Sent",H309&lt;&gt;"",I309&lt;&gt;"",H309&gt;I309),"Follow-up is after it expires",""))))))))</f>
        <v/>
      </c>
    </row>
    <row r="310" customFormat="false" ht="15" hidden="false" customHeight="false" outlineLevel="0" collapsed="false">
      <c r="A310" s="9"/>
      <c r="B310" s="9"/>
      <c r="C310" s="9"/>
      <c r="D310" s="10"/>
      <c r="E310" s="9"/>
      <c r="F310" s="11" t="str">
        <f aca="true">IF(OR(A310="",E310=""),"",IF(E310="Won","Won",IF(E310="Lost","Lost",IF(E310="Draft","Send it",IF(I310="","Add the date sent",IF(I310&lt;TODAY(),"Expired - chase or close",IF(AND(H310&lt;&gt;"",H310&lt;TODAY()),"Follow-up overdue",IF(H310=TODAY(),"Follow up today",IF(I310-TODAY()&lt;=Settings!$B$4,"Expiring soon",IF(H310="",IF(TODAY()-G310&gt;=Settings!$B$5,"Chase - no follow-up set","Waiting"),"Waiting"))))))))))</f>
        <v/>
      </c>
      <c r="G310" s="12"/>
      <c r="H310" s="12"/>
      <c r="I310" s="13" t="str">
        <f aca="false">IF(G310="","",G310+IF(J310="",Settings!$B$3,J310))</f>
        <v/>
      </c>
      <c r="J310" s="14"/>
      <c r="K310" s="15" t="str">
        <f aca="true">IF(G310="","",IF(L310&lt;&gt;"",L310,TODAY())-G310)</f>
        <v/>
      </c>
      <c r="L310" s="12"/>
      <c r="M310" s="10"/>
      <c r="N310" s="9"/>
      <c r="O310" s="9"/>
      <c r="P310" s="9"/>
      <c r="Q310" s="11" t="str">
        <f aca="false">IF(AND(A310="",B310="",D310="",E310=""),"",IF(D310="","Add the quote value",IF(E310="","Pick a status",IF(AND(E310&lt;&gt;"Draft",G310=""),"Add the date sent",IF(AND(OR(E310="Won",E310="Lost"),L310=""),"Add the date decided",IF(AND(E310="Lost",N310=""),"Add why it was lost",IF(AND(L310&lt;&gt;"",G310&lt;&gt;"",L310&lt;G310),"Decided before it was sent?",IF(AND(E310="Sent",H310&lt;&gt;"",I310&lt;&gt;"",H310&gt;I310),"Follow-up is after it expires",""))))))))</f>
        <v/>
      </c>
    </row>
    <row r="311" customFormat="false" ht="15" hidden="false" customHeight="false" outlineLevel="0" collapsed="false">
      <c r="A311" s="9"/>
      <c r="B311" s="9"/>
      <c r="C311" s="9"/>
      <c r="D311" s="10"/>
      <c r="E311" s="9"/>
      <c r="F311" s="11" t="str">
        <f aca="true">IF(OR(A311="",E311=""),"",IF(E311="Won","Won",IF(E311="Lost","Lost",IF(E311="Draft","Send it",IF(I311="","Add the date sent",IF(I311&lt;TODAY(),"Expired - chase or close",IF(AND(H311&lt;&gt;"",H311&lt;TODAY()),"Follow-up overdue",IF(H311=TODAY(),"Follow up today",IF(I311-TODAY()&lt;=Settings!$B$4,"Expiring soon",IF(H311="",IF(TODAY()-G311&gt;=Settings!$B$5,"Chase - no follow-up set","Waiting"),"Waiting"))))))))))</f>
        <v/>
      </c>
      <c r="G311" s="12"/>
      <c r="H311" s="12"/>
      <c r="I311" s="13" t="str">
        <f aca="false">IF(G311="","",G311+IF(J311="",Settings!$B$3,J311))</f>
        <v/>
      </c>
      <c r="J311" s="14"/>
      <c r="K311" s="15" t="str">
        <f aca="true">IF(G311="","",IF(L311&lt;&gt;"",L311,TODAY())-G311)</f>
        <v/>
      </c>
      <c r="L311" s="12"/>
      <c r="M311" s="10"/>
      <c r="N311" s="9"/>
      <c r="O311" s="9"/>
      <c r="P311" s="9"/>
      <c r="Q311" s="11" t="str">
        <f aca="false">IF(AND(A311="",B311="",D311="",E311=""),"",IF(D311="","Add the quote value",IF(E311="","Pick a status",IF(AND(E311&lt;&gt;"Draft",G311=""),"Add the date sent",IF(AND(OR(E311="Won",E311="Lost"),L311=""),"Add the date decided",IF(AND(E311="Lost",N311=""),"Add why it was lost",IF(AND(L311&lt;&gt;"",G311&lt;&gt;"",L311&lt;G311),"Decided before it was sent?",IF(AND(E311="Sent",H311&lt;&gt;"",I311&lt;&gt;"",H311&gt;I311),"Follow-up is after it expires",""))))))))</f>
        <v/>
      </c>
    </row>
    <row r="312" customFormat="false" ht="15" hidden="false" customHeight="false" outlineLevel="0" collapsed="false">
      <c r="A312" s="9"/>
      <c r="B312" s="9"/>
      <c r="C312" s="9"/>
      <c r="D312" s="10"/>
      <c r="E312" s="9"/>
      <c r="F312" s="11" t="str">
        <f aca="true">IF(OR(A312="",E312=""),"",IF(E312="Won","Won",IF(E312="Lost","Lost",IF(E312="Draft","Send it",IF(I312="","Add the date sent",IF(I312&lt;TODAY(),"Expired - chase or close",IF(AND(H312&lt;&gt;"",H312&lt;TODAY()),"Follow-up overdue",IF(H312=TODAY(),"Follow up today",IF(I312-TODAY()&lt;=Settings!$B$4,"Expiring soon",IF(H312="",IF(TODAY()-G312&gt;=Settings!$B$5,"Chase - no follow-up set","Waiting"),"Waiting"))))))))))</f>
        <v/>
      </c>
      <c r="G312" s="12"/>
      <c r="H312" s="12"/>
      <c r="I312" s="13" t="str">
        <f aca="false">IF(G312="","",G312+IF(J312="",Settings!$B$3,J312))</f>
        <v/>
      </c>
      <c r="J312" s="14"/>
      <c r="K312" s="15" t="str">
        <f aca="true">IF(G312="","",IF(L312&lt;&gt;"",L312,TODAY())-G312)</f>
        <v/>
      </c>
      <c r="L312" s="12"/>
      <c r="M312" s="10"/>
      <c r="N312" s="9"/>
      <c r="O312" s="9"/>
      <c r="P312" s="9"/>
      <c r="Q312" s="11" t="str">
        <f aca="false">IF(AND(A312="",B312="",D312="",E312=""),"",IF(D312="","Add the quote value",IF(E312="","Pick a status",IF(AND(E312&lt;&gt;"Draft",G312=""),"Add the date sent",IF(AND(OR(E312="Won",E312="Lost"),L312=""),"Add the date decided",IF(AND(E312="Lost",N312=""),"Add why it was lost",IF(AND(L312&lt;&gt;"",G312&lt;&gt;"",L312&lt;G312),"Decided before it was sent?",IF(AND(E312="Sent",H312&lt;&gt;"",I312&lt;&gt;"",H312&gt;I312),"Follow-up is after it expires",""))))))))</f>
        <v/>
      </c>
    </row>
    <row r="313" customFormat="false" ht="15" hidden="false" customHeight="false" outlineLevel="0" collapsed="false">
      <c r="A313" s="9"/>
      <c r="B313" s="9"/>
      <c r="C313" s="9"/>
      <c r="D313" s="10"/>
      <c r="E313" s="9"/>
      <c r="F313" s="11" t="str">
        <f aca="true">IF(OR(A313="",E313=""),"",IF(E313="Won","Won",IF(E313="Lost","Lost",IF(E313="Draft","Send it",IF(I313="","Add the date sent",IF(I313&lt;TODAY(),"Expired - chase or close",IF(AND(H313&lt;&gt;"",H313&lt;TODAY()),"Follow-up overdue",IF(H313=TODAY(),"Follow up today",IF(I313-TODAY()&lt;=Settings!$B$4,"Expiring soon",IF(H313="",IF(TODAY()-G313&gt;=Settings!$B$5,"Chase - no follow-up set","Waiting"),"Waiting"))))))))))</f>
        <v/>
      </c>
      <c r="G313" s="12"/>
      <c r="H313" s="12"/>
      <c r="I313" s="13" t="str">
        <f aca="false">IF(G313="","",G313+IF(J313="",Settings!$B$3,J313))</f>
        <v/>
      </c>
      <c r="J313" s="14"/>
      <c r="K313" s="15" t="str">
        <f aca="true">IF(G313="","",IF(L313&lt;&gt;"",L313,TODAY())-G313)</f>
        <v/>
      </c>
      <c r="L313" s="12"/>
      <c r="M313" s="10"/>
      <c r="N313" s="9"/>
      <c r="O313" s="9"/>
      <c r="P313" s="9"/>
      <c r="Q313" s="11" t="str">
        <f aca="false">IF(AND(A313="",B313="",D313="",E313=""),"",IF(D313="","Add the quote value",IF(E313="","Pick a status",IF(AND(E313&lt;&gt;"Draft",G313=""),"Add the date sent",IF(AND(OR(E313="Won",E313="Lost"),L313=""),"Add the date decided",IF(AND(E313="Lost",N313=""),"Add why it was lost",IF(AND(L313&lt;&gt;"",G313&lt;&gt;"",L313&lt;G313),"Decided before it was sent?",IF(AND(E313="Sent",H313&lt;&gt;"",I313&lt;&gt;"",H313&gt;I313),"Follow-up is after it expires",""))))))))</f>
        <v/>
      </c>
    </row>
    <row r="314" customFormat="false" ht="15" hidden="false" customHeight="false" outlineLevel="0" collapsed="false">
      <c r="A314" s="9"/>
      <c r="B314" s="9"/>
      <c r="C314" s="9"/>
      <c r="D314" s="10"/>
      <c r="E314" s="9"/>
      <c r="F314" s="11" t="str">
        <f aca="true">IF(OR(A314="",E314=""),"",IF(E314="Won","Won",IF(E314="Lost","Lost",IF(E314="Draft","Send it",IF(I314="","Add the date sent",IF(I314&lt;TODAY(),"Expired - chase or close",IF(AND(H314&lt;&gt;"",H314&lt;TODAY()),"Follow-up overdue",IF(H314=TODAY(),"Follow up today",IF(I314-TODAY()&lt;=Settings!$B$4,"Expiring soon",IF(H314="",IF(TODAY()-G314&gt;=Settings!$B$5,"Chase - no follow-up set","Waiting"),"Waiting"))))))))))</f>
        <v/>
      </c>
      <c r="G314" s="12"/>
      <c r="H314" s="12"/>
      <c r="I314" s="13" t="str">
        <f aca="false">IF(G314="","",G314+IF(J314="",Settings!$B$3,J314))</f>
        <v/>
      </c>
      <c r="J314" s="14"/>
      <c r="K314" s="15" t="str">
        <f aca="true">IF(G314="","",IF(L314&lt;&gt;"",L314,TODAY())-G314)</f>
        <v/>
      </c>
      <c r="L314" s="12"/>
      <c r="M314" s="10"/>
      <c r="N314" s="9"/>
      <c r="O314" s="9"/>
      <c r="P314" s="9"/>
      <c r="Q314" s="11" t="str">
        <f aca="false">IF(AND(A314="",B314="",D314="",E314=""),"",IF(D314="","Add the quote value",IF(E314="","Pick a status",IF(AND(E314&lt;&gt;"Draft",G314=""),"Add the date sent",IF(AND(OR(E314="Won",E314="Lost"),L314=""),"Add the date decided",IF(AND(E314="Lost",N314=""),"Add why it was lost",IF(AND(L314&lt;&gt;"",G314&lt;&gt;"",L314&lt;G314),"Decided before it was sent?",IF(AND(E314="Sent",H314&lt;&gt;"",I314&lt;&gt;"",H314&gt;I314),"Follow-up is after it expires",""))))))))</f>
        <v/>
      </c>
    </row>
    <row r="315" customFormat="false" ht="15" hidden="false" customHeight="false" outlineLevel="0" collapsed="false">
      <c r="A315" s="9"/>
      <c r="B315" s="9"/>
      <c r="C315" s="9"/>
      <c r="D315" s="10"/>
      <c r="E315" s="9"/>
      <c r="F315" s="11" t="str">
        <f aca="true">IF(OR(A315="",E315=""),"",IF(E315="Won","Won",IF(E315="Lost","Lost",IF(E315="Draft","Send it",IF(I315="","Add the date sent",IF(I315&lt;TODAY(),"Expired - chase or close",IF(AND(H315&lt;&gt;"",H315&lt;TODAY()),"Follow-up overdue",IF(H315=TODAY(),"Follow up today",IF(I315-TODAY()&lt;=Settings!$B$4,"Expiring soon",IF(H315="",IF(TODAY()-G315&gt;=Settings!$B$5,"Chase - no follow-up set","Waiting"),"Waiting"))))))))))</f>
        <v/>
      </c>
      <c r="G315" s="12"/>
      <c r="H315" s="12"/>
      <c r="I315" s="13" t="str">
        <f aca="false">IF(G315="","",G315+IF(J315="",Settings!$B$3,J315))</f>
        <v/>
      </c>
      <c r="J315" s="14"/>
      <c r="K315" s="15" t="str">
        <f aca="true">IF(G315="","",IF(L315&lt;&gt;"",L315,TODAY())-G315)</f>
        <v/>
      </c>
      <c r="L315" s="12"/>
      <c r="M315" s="10"/>
      <c r="N315" s="9"/>
      <c r="O315" s="9"/>
      <c r="P315" s="9"/>
      <c r="Q315" s="11" t="str">
        <f aca="false">IF(AND(A315="",B315="",D315="",E315=""),"",IF(D315="","Add the quote value",IF(E315="","Pick a status",IF(AND(E315&lt;&gt;"Draft",G315=""),"Add the date sent",IF(AND(OR(E315="Won",E315="Lost"),L315=""),"Add the date decided",IF(AND(E315="Lost",N315=""),"Add why it was lost",IF(AND(L315&lt;&gt;"",G315&lt;&gt;"",L315&lt;G315),"Decided before it was sent?",IF(AND(E315="Sent",H315&lt;&gt;"",I315&lt;&gt;"",H315&gt;I315),"Follow-up is after it expires",""))))))))</f>
        <v/>
      </c>
    </row>
    <row r="316" customFormat="false" ht="15" hidden="false" customHeight="false" outlineLevel="0" collapsed="false">
      <c r="A316" s="9"/>
      <c r="B316" s="9"/>
      <c r="C316" s="9"/>
      <c r="D316" s="10"/>
      <c r="E316" s="9"/>
      <c r="F316" s="11" t="str">
        <f aca="true">IF(OR(A316="",E316=""),"",IF(E316="Won","Won",IF(E316="Lost","Lost",IF(E316="Draft","Send it",IF(I316="","Add the date sent",IF(I316&lt;TODAY(),"Expired - chase or close",IF(AND(H316&lt;&gt;"",H316&lt;TODAY()),"Follow-up overdue",IF(H316=TODAY(),"Follow up today",IF(I316-TODAY()&lt;=Settings!$B$4,"Expiring soon",IF(H316="",IF(TODAY()-G316&gt;=Settings!$B$5,"Chase - no follow-up set","Waiting"),"Waiting"))))))))))</f>
        <v/>
      </c>
      <c r="G316" s="12"/>
      <c r="H316" s="12"/>
      <c r="I316" s="13" t="str">
        <f aca="false">IF(G316="","",G316+IF(J316="",Settings!$B$3,J316))</f>
        <v/>
      </c>
      <c r="J316" s="14"/>
      <c r="K316" s="15" t="str">
        <f aca="true">IF(G316="","",IF(L316&lt;&gt;"",L316,TODAY())-G316)</f>
        <v/>
      </c>
      <c r="L316" s="12"/>
      <c r="M316" s="10"/>
      <c r="N316" s="9"/>
      <c r="O316" s="9"/>
      <c r="P316" s="9"/>
      <c r="Q316" s="11" t="str">
        <f aca="false">IF(AND(A316="",B316="",D316="",E316=""),"",IF(D316="","Add the quote value",IF(E316="","Pick a status",IF(AND(E316&lt;&gt;"Draft",G316=""),"Add the date sent",IF(AND(OR(E316="Won",E316="Lost"),L316=""),"Add the date decided",IF(AND(E316="Lost",N316=""),"Add why it was lost",IF(AND(L316&lt;&gt;"",G316&lt;&gt;"",L316&lt;G316),"Decided before it was sent?",IF(AND(E316="Sent",H316&lt;&gt;"",I316&lt;&gt;"",H316&gt;I316),"Follow-up is after it expires",""))))))))</f>
        <v/>
      </c>
    </row>
    <row r="317" customFormat="false" ht="15" hidden="false" customHeight="false" outlineLevel="0" collapsed="false">
      <c r="A317" s="9"/>
      <c r="B317" s="9"/>
      <c r="C317" s="9"/>
      <c r="D317" s="10"/>
      <c r="E317" s="9"/>
      <c r="F317" s="11" t="str">
        <f aca="true">IF(OR(A317="",E317=""),"",IF(E317="Won","Won",IF(E317="Lost","Lost",IF(E317="Draft","Send it",IF(I317="","Add the date sent",IF(I317&lt;TODAY(),"Expired - chase or close",IF(AND(H317&lt;&gt;"",H317&lt;TODAY()),"Follow-up overdue",IF(H317=TODAY(),"Follow up today",IF(I317-TODAY()&lt;=Settings!$B$4,"Expiring soon",IF(H317="",IF(TODAY()-G317&gt;=Settings!$B$5,"Chase - no follow-up set","Waiting"),"Waiting"))))))))))</f>
        <v/>
      </c>
      <c r="G317" s="12"/>
      <c r="H317" s="12"/>
      <c r="I317" s="13" t="str">
        <f aca="false">IF(G317="","",G317+IF(J317="",Settings!$B$3,J317))</f>
        <v/>
      </c>
      <c r="J317" s="14"/>
      <c r="K317" s="15" t="str">
        <f aca="true">IF(G317="","",IF(L317&lt;&gt;"",L317,TODAY())-G317)</f>
        <v/>
      </c>
      <c r="L317" s="12"/>
      <c r="M317" s="10"/>
      <c r="N317" s="9"/>
      <c r="O317" s="9"/>
      <c r="P317" s="9"/>
      <c r="Q317" s="11" t="str">
        <f aca="false">IF(AND(A317="",B317="",D317="",E317=""),"",IF(D317="","Add the quote value",IF(E317="","Pick a status",IF(AND(E317&lt;&gt;"Draft",G317=""),"Add the date sent",IF(AND(OR(E317="Won",E317="Lost"),L317=""),"Add the date decided",IF(AND(E317="Lost",N317=""),"Add why it was lost",IF(AND(L317&lt;&gt;"",G317&lt;&gt;"",L317&lt;G317),"Decided before it was sent?",IF(AND(E317="Sent",H317&lt;&gt;"",I317&lt;&gt;"",H317&gt;I317),"Follow-up is after it expires",""))))))))</f>
        <v/>
      </c>
    </row>
    <row r="318" customFormat="false" ht="15" hidden="false" customHeight="false" outlineLevel="0" collapsed="false">
      <c r="A318" s="9"/>
      <c r="B318" s="9"/>
      <c r="C318" s="9"/>
      <c r="D318" s="10"/>
      <c r="E318" s="9"/>
      <c r="F318" s="11" t="str">
        <f aca="true">IF(OR(A318="",E318=""),"",IF(E318="Won","Won",IF(E318="Lost","Lost",IF(E318="Draft","Send it",IF(I318="","Add the date sent",IF(I318&lt;TODAY(),"Expired - chase or close",IF(AND(H318&lt;&gt;"",H318&lt;TODAY()),"Follow-up overdue",IF(H318=TODAY(),"Follow up today",IF(I318-TODAY()&lt;=Settings!$B$4,"Expiring soon",IF(H318="",IF(TODAY()-G318&gt;=Settings!$B$5,"Chase - no follow-up set","Waiting"),"Waiting"))))))))))</f>
        <v/>
      </c>
      <c r="G318" s="12"/>
      <c r="H318" s="12"/>
      <c r="I318" s="13" t="str">
        <f aca="false">IF(G318="","",G318+IF(J318="",Settings!$B$3,J318))</f>
        <v/>
      </c>
      <c r="J318" s="14"/>
      <c r="K318" s="15" t="str">
        <f aca="true">IF(G318="","",IF(L318&lt;&gt;"",L318,TODAY())-G318)</f>
        <v/>
      </c>
      <c r="L318" s="12"/>
      <c r="M318" s="10"/>
      <c r="N318" s="9"/>
      <c r="O318" s="9"/>
      <c r="P318" s="9"/>
      <c r="Q318" s="11" t="str">
        <f aca="false">IF(AND(A318="",B318="",D318="",E318=""),"",IF(D318="","Add the quote value",IF(E318="","Pick a status",IF(AND(E318&lt;&gt;"Draft",G318=""),"Add the date sent",IF(AND(OR(E318="Won",E318="Lost"),L318=""),"Add the date decided",IF(AND(E318="Lost",N318=""),"Add why it was lost",IF(AND(L318&lt;&gt;"",G318&lt;&gt;"",L318&lt;G318),"Decided before it was sent?",IF(AND(E318="Sent",H318&lt;&gt;"",I318&lt;&gt;"",H318&gt;I318),"Follow-up is after it expires",""))))))))</f>
        <v/>
      </c>
    </row>
    <row r="319" customFormat="false" ht="15" hidden="false" customHeight="false" outlineLevel="0" collapsed="false">
      <c r="A319" s="9"/>
      <c r="B319" s="9"/>
      <c r="C319" s="9"/>
      <c r="D319" s="10"/>
      <c r="E319" s="9"/>
      <c r="F319" s="11" t="str">
        <f aca="true">IF(OR(A319="",E319=""),"",IF(E319="Won","Won",IF(E319="Lost","Lost",IF(E319="Draft","Send it",IF(I319="","Add the date sent",IF(I319&lt;TODAY(),"Expired - chase or close",IF(AND(H319&lt;&gt;"",H319&lt;TODAY()),"Follow-up overdue",IF(H319=TODAY(),"Follow up today",IF(I319-TODAY()&lt;=Settings!$B$4,"Expiring soon",IF(H319="",IF(TODAY()-G319&gt;=Settings!$B$5,"Chase - no follow-up set","Waiting"),"Waiting"))))))))))</f>
        <v/>
      </c>
      <c r="G319" s="12"/>
      <c r="H319" s="12"/>
      <c r="I319" s="13" t="str">
        <f aca="false">IF(G319="","",G319+IF(J319="",Settings!$B$3,J319))</f>
        <v/>
      </c>
      <c r="J319" s="14"/>
      <c r="K319" s="15" t="str">
        <f aca="true">IF(G319="","",IF(L319&lt;&gt;"",L319,TODAY())-G319)</f>
        <v/>
      </c>
      <c r="L319" s="12"/>
      <c r="M319" s="10"/>
      <c r="N319" s="9"/>
      <c r="O319" s="9"/>
      <c r="P319" s="9"/>
      <c r="Q319" s="11" t="str">
        <f aca="false">IF(AND(A319="",B319="",D319="",E319=""),"",IF(D319="","Add the quote value",IF(E319="","Pick a status",IF(AND(E319&lt;&gt;"Draft",G319=""),"Add the date sent",IF(AND(OR(E319="Won",E319="Lost"),L319=""),"Add the date decided",IF(AND(E319="Lost",N319=""),"Add why it was lost",IF(AND(L319&lt;&gt;"",G319&lt;&gt;"",L319&lt;G319),"Decided before it was sent?",IF(AND(E319="Sent",H319&lt;&gt;"",I319&lt;&gt;"",H319&gt;I319),"Follow-up is after it expires",""))))))))</f>
        <v/>
      </c>
    </row>
    <row r="320" customFormat="false" ht="15" hidden="false" customHeight="false" outlineLevel="0" collapsed="false">
      <c r="A320" s="9"/>
      <c r="B320" s="9"/>
      <c r="C320" s="9"/>
      <c r="D320" s="10"/>
      <c r="E320" s="9"/>
      <c r="F320" s="11" t="str">
        <f aca="true">IF(OR(A320="",E320=""),"",IF(E320="Won","Won",IF(E320="Lost","Lost",IF(E320="Draft","Send it",IF(I320="","Add the date sent",IF(I320&lt;TODAY(),"Expired - chase or close",IF(AND(H320&lt;&gt;"",H320&lt;TODAY()),"Follow-up overdue",IF(H320=TODAY(),"Follow up today",IF(I320-TODAY()&lt;=Settings!$B$4,"Expiring soon",IF(H320="",IF(TODAY()-G320&gt;=Settings!$B$5,"Chase - no follow-up set","Waiting"),"Waiting"))))))))))</f>
        <v/>
      </c>
      <c r="G320" s="12"/>
      <c r="H320" s="12"/>
      <c r="I320" s="13" t="str">
        <f aca="false">IF(G320="","",G320+IF(J320="",Settings!$B$3,J320))</f>
        <v/>
      </c>
      <c r="J320" s="14"/>
      <c r="K320" s="15" t="str">
        <f aca="true">IF(G320="","",IF(L320&lt;&gt;"",L320,TODAY())-G320)</f>
        <v/>
      </c>
      <c r="L320" s="12"/>
      <c r="M320" s="10"/>
      <c r="N320" s="9"/>
      <c r="O320" s="9"/>
      <c r="P320" s="9"/>
      <c r="Q320" s="11" t="str">
        <f aca="false">IF(AND(A320="",B320="",D320="",E320=""),"",IF(D320="","Add the quote value",IF(E320="","Pick a status",IF(AND(E320&lt;&gt;"Draft",G320=""),"Add the date sent",IF(AND(OR(E320="Won",E320="Lost"),L320=""),"Add the date decided",IF(AND(E320="Lost",N320=""),"Add why it was lost",IF(AND(L320&lt;&gt;"",G320&lt;&gt;"",L320&lt;G320),"Decided before it was sent?",IF(AND(E320="Sent",H320&lt;&gt;"",I320&lt;&gt;"",H320&gt;I320),"Follow-up is after it expires",""))))))))</f>
        <v/>
      </c>
    </row>
    <row r="321" customFormat="false" ht="15" hidden="false" customHeight="false" outlineLevel="0" collapsed="false">
      <c r="A321" s="9"/>
      <c r="B321" s="9"/>
      <c r="C321" s="9"/>
      <c r="D321" s="10"/>
      <c r="E321" s="9"/>
      <c r="F321" s="11" t="str">
        <f aca="true">IF(OR(A321="",E321=""),"",IF(E321="Won","Won",IF(E321="Lost","Lost",IF(E321="Draft","Send it",IF(I321="","Add the date sent",IF(I321&lt;TODAY(),"Expired - chase or close",IF(AND(H321&lt;&gt;"",H321&lt;TODAY()),"Follow-up overdue",IF(H321=TODAY(),"Follow up today",IF(I321-TODAY()&lt;=Settings!$B$4,"Expiring soon",IF(H321="",IF(TODAY()-G321&gt;=Settings!$B$5,"Chase - no follow-up set","Waiting"),"Waiting"))))))))))</f>
        <v/>
      </c>
      <c r="G321" s="12"/>
      <c r="H321" s="12"/>
      <c r="I321" s="13" t="str">
        <f aca="false">IF(G321="","",G321+IF(J321="",Settings!$B$3,J321))</f>
        <v/>
      </c>
      <c r="J321" s="14"/>
      <c r="K321" s="15" t="str">
        <f aca="true">IF(G321="","",IF(L321&lt;&gt;"",L321,TODAY())-G321)</f>
        <v/>
      </c>
      <c r="L321" s="12"/>
      <c r="M321" s="10"/>
      <c r="N321" s="9"/>
      <c r="O321" s="9"/>
      <c r="P321" s="9"/>
      <c r="Q321" s="11" t="str">
        <f aca="false">IF(AND(A321="",B321="",D321="",E321=""),"",IF(D321="","Add the quote value",IF(E321="","Pick a status",IF(AND(E321&lt;&gt;"Draft",G321=""),"Add the date sent",IF(AND(OR(E321="Won",E321="Lost"),L321=""),"Add the date decided",IF(AND(E321="Lost",N321=""),"Add why it was lost",IF(AND(L321&lt;&gt;"",G321&lt;&gt;"",L321&lt;G321),"Decided before it was sent?",IF(AND(E321="Sent",H321&lt;&gt;"",I321&lt;&gt;"",H321&gt;I321),"Follow-up is after it expires",""))))))))</f>
        <v/>
      </c>
    </row>
    <row r="322" customFormat="false" ht="15" hidden="false" customHeight="false" outlineLevel="0" collapsed="false">
      <c r="A322" s="9"/>
      <c r="B322" s="9"/>
      <c r="C322" s="9"/>
      <c r="D322" s="10"/>
      <c r="E322" s="9"/>
      <c r="F322" s="11" t="str">
        <f aca="true">IF(OR(A322="",E322=""),"",IF(E322="Won","Won",IF(E322="Lost","Lost",IF(E322="Draft","Send it",IF(I322="","Add the date sent",IF(I322&lt;TODAY(),"Expired - chase or close",IF(AND(H322&lt;&gt;"",H322&lt;TODAY()),"Follow-up overdue",IF(H322=TODAY(),"Follow up today",IF(I322-TODAY()&lt;=Settings!$B$4,"Expiring soon",IF(H322="",IF(TODAY()-G322&gt;=Settings!$B$5,"Chase - no follow-up set","Waiting"),"Waiting"))))))))))</f>
        <v/>
      </c>
      <c r="G322" s="12"/>
      <c r="H322" s="12"/>
      <c r="I322" s="13" t="str">
        <f aca="false">IF(G322="","",G322+IF(J322="",Settings!$B$3,J322))</f>
        <v/>
      </c>
      <c r="J322" s="14"/>
      <c r="K322" s="15" t="str">
        <f aca="true">IF(G322="","",IF(L322&lt;&gt;"",L322,TODAY())-G322)</f>
        <v/>
      </c>
      <c r="L322" s="12"/>
      <c r="M322" s="10"/>
      <c r="N322" s="9"/>
      <c r="O322" s="9"/>
      <c r="P322" s="9"/>
      <c r="Q322" s="11" t="str">
        <f aca="false">IF(AND(A322="",B322="",D322="",E322=""),"",IF(D322="","Add the quote value",IF(E322="","Pick a status",IF(AND(E322&lt;&gt;"Draft",G322=""),"Add the date sent",IF(AND(OR(E322="Won",E322="Lost"),L322=""),"Add the date decided",IF(AND(E322="Lost",N322=""),"Add why it was lost",IF(AND(L322&lt;&gt;"",G322&lt;&gt;"",L322&lt;G322),"Decided before it was sent?",IF(AND(E322="Sent",H322&lt;&gt;"",I322&lt;&gt;"",H322&gt;I322),"Follow-up is after it expires",""))))))))</f>
        <v/>
      </c>
    </row>
    <row r="323" customFormat="false" ht="15" hidden="false" customHeight="false" outlineLevel="0" collapsed="false">
      <c r="A323" s="9"/>
      <c r="B323" s="9"/>
      <c r="C323" s="9"/>
      <c r="D323" s="10"/>
      <c r="E323" s="9"/>
      <c r="F323" s="11" t="str">
        <f aca="true">IF(OR(A323="",E323=""),"",IF(E323="Won","Won",IF(E323="Lost","Lost",IF(E323="Draft","Send it",IF(I323="","Add the date sent",IF(I323&lt;TODAY(),"Expired - chase or close",IF(AND(H323&lt;&gt;"",H323&lt;TODAY()),"Follow-up overdue",IF(H323=TODAY(),"Follow up today",IF(I323-TODAY()&lt;=Settings!$B$4,"Expiring soon",IF(H323="",IF(TODAY()-G323&gt;=Settings!$B$5,"Chase - no follow-up set","Waiting"),"Waiting"))))))))))</f>
        <v/>
      </c>
      <c r="G323" s="12"/>
      <c r="H323" s="12"/>
      <c r="I323" s="13" t="str">
        <f aca="false">IF(G323="","",G323+IF(J323="",Settings!$B$3,J323))</f>
        <v/>
      </c>
      <c r="J323" s="14"/>
      <c r="K323" s="15" t="str">
        <f aca="true">IF(G323="","",IF(L323&lt;&gt;"",L323,TODAY())-G323)</f>
        <v/>
      </c>
      <c r="L323" s="12"/>
      <c r="M323" s="10"/>
      <c r="N323" s="9"/>
      <c r="O323" s="9"/>
      <c r="P323" s="9"/>
      <c r="Q323" s="11" t="str">
        <f aca="false">IF(AND(A323="",B323="",D323="",E323=""),"",IF(D323="","Add the quote value",IF(E323="","Pick a status",IF(AND(E323&lt;&gt;"Draft",G323=""),"Add the date sent",IF(AND(OR(E323="Won",E323="Lost"),L323=""),"Add the date decided",IF(AND(E323="Lost",N323=""),"Add why it was lost",IF(AND(L323&lt;&gt;"",G323&lt;&gt;"",L323&lt;G323),"Decided before it was sent?",IF(AND(E323="Sent",H323&lt;&gt;"",I323&lt;&gt;"",H323&gt;I323),"Follow-up is after it expires",""))))))))</f>
        <v/>
      </c>
    </row>
    <row r="324" customFormat="false" ht="15" hidden="false" customHeight="false" outlineLevel="0" collapsed="false">
      <c r="A324" s="9"/>
      <c r="B324" s="9"/>
      <c r="C324" s="9"/>
      <c r="D324" s="10"/>
      <c r="E324" s="9"/>
      <c r="F324" s="11" t="str">
        <f aca="true">IF(OR(A324="",E324=""),"",IF(E324="Won","Won",IF(E324="Lost","Lost",IF(E324="Draft","Send it",IF(I324="","Add the date sent",IF(I324&lt;TODAY(),"Expired - chase or close",IF(AND(H324&lt;&gt;"",H324&lt;TODAY()),"Follow-up overdue",IF(H324=TODAY(),"Follow up today",IF(I324-TODAY()&lt;=Settings!$B$4,"Expiring soon",IF(H324="",IF(TODAY()-G324&gt;=Settings!$B$5,"Chase - no follow-up set","Waiting"),"Waiting"))))))))))</f>
        <v/>
      </c>
      <c r="G324" s="12"/>
      <c r="H324" s="12"/>
      <c r="I324" s="13" t="str">
        <f aca="false">IF(G324="","",G324+IF(J324="",Settings!$B$3,J324))</f>
        <v/>
      </c>
      <c r="J324" s="14"/>
      <c r="K324" s="15" t="str">
        <f aca="true">IF(G324="","",IF(L324&lt;&gt;"",L324,TODAY())-G324)</f>
        <v/>
      </c>
      <c r="L324" s="12"/>
      <c r="M324" s="10"/>
      <c r="N324" s="9"/>
      <c r="O324" s="9"/>
      <c r="P324" s="9"/>
      <c r="Q324" s="11" t="str">
        <f aca="false">IF(AND(A324="",B324="",D324="",E324=""),"",IF(D324="","Add the quote value",IF(E324="","Pick a status",IF(AND(E324&lt;&gt;"Draft",G324=""),"Add the date sent",IF(AND(OR(E324="Won",E324="Lost"),L324=""),"Add the date decided",IF(AND(E324="Lost",N324=""),"Add why it was lost",IF(AND(L324&lt;&gt;"",G324&lt;&gt;"",L324&lt;G324),"Decided before it was sent?",IF(AND(E324="Sent",H324&lt;&gt;"",I324&lt;&gt;"",H324&gt;I324),"Follow-up is after it expires",""))))))))</f>
        <v/>
      </c>
    </row>
    <row r="325" customFormat="false" ht="15" hidden="false" customHeight="false" outlineLevel="0" collapsed="false">
      <c r="A325" s="9"/>
      <c r="B325" s="9"/>
      <c r="C325" s="9"/>
      <c r="D325" s="10"/>
      <c r="E325" s="9"/>
      <c r="F325" s="11" t="str">
        <f aca="true">IF(OR(A325="",E325=""),"",IF(E325="Won","Won",IF(E325="Lost","Lost",IF(E325="Draft","Send it",IF(I325="","Add the date sent",IF(I325&lt;TODAY(),"Expired - chase or close",IF(AND(H325&lt;&gt;"",H325&lt;TODAY()),"Follow-up overdue",IF(H325=TODAY(),"Follow up today",IF(I325-TODAY()&lt;=Settings!$B$4,"Expiring soon",IF(H325="",IF(TODAY()-G325&gt;=Settings!$B$5,"Chase - no follow-up set","Waiting"),"Waiting"))))))))))</f>
        <v/>
      </c>
      <c r="G325" s="12"/>
      <c r="H325" s="12"/>
      <c r="I325" s="13" t="str">
        <f aca="false">IF(G325="","",G325+IF(J325="",Settings!$B$3,J325))</f>
        <v/>
      </c>
      <c r="J325" s="14"/>
      <c r="K325" s="15" t="str">
        <f aca="true">IF(G325="","",IF(L325&lt;&gt;"",L325,TODAY())-G325)</f>
        <v/>
      </c>
      <c r="L325" s="12"/>
      <c r="M325" s="10"/>
      <c r="N325" s="9"/>
      <c r="O325" s="9"/>
      <c r="P325" s="9"/>
      <c r="Q325" s="11" t="str">
        <f aca="false">IF(AND(A325="",B325="",D325="",E325=""),"",IF(D325="","Add the quote value",IF(E325="","Pick a status",IF(AND(E325&lt;&gt;"Draft",G325=""),"Add the date sent",IF(AND(OR(E325="Won",E325="Lost"),L325=""),"Add the date decided",IF(AND(E325="Lost",N325=""),"Add why it was lost",IF(AND(L325&lt;&gt;"",G325&lt;&gt;"",L325&lt;G325),"Decided before it was sent?",IF(AND(E325="Sent",H325&lt;&gt;"",I325&lt;&gt;"",H325&gt;I325),"Follow-up is after it expires",""))))))))</f>
        <v/>
      </c>
    </row>
    <row r="326" customFormat="false" ht="15" hidden="false" customHeight="false" outlineLevel="0" collapsed="false">
      <c r="A326" s="9"/>
      <c r="B326" s="9"/>
      <c r="C326" s="9"/>
      <c r="D326" s="10"/>
      <c r="E326" s="9"/>
      <c r="F326" s="11" t="str">
        <f aca="true">IF(OR(A326="",E326=""),"",IF(E326="Won","Won",IF(E326="Lost","Lost",IF(E326="Draft","Send it",IF(I326="","Add the date sent",IF(I326&lt;TODAY(),"Expired - chase or close",IF(AND(H326&lt;&gt;"",H326&lt;TODAY()),"Follow-up overdue",IF(H326=TODAY(),"Follow up today",IF(I326-TODAY()&lt;=Settings!$B$4,"Expiring soon",IF(H326="",IF(TODAY()-G326&gt;=Settings!$B$5,"Chase - no follow-up set","Waiting"),"Waiting"))))))))))</f>
        <v/>
      </c>
      <c r="G326" s="12"/>
      <c r="H326" s="12"/>
      <c r="I326" s="13" t="str">
        <f aca="false">IF(G326="","",G326+IF(J326="",Settings!$B$3,J326))</f>
        <v/>
      </c>
      <c r="J326" s="14"/>
      <c r="K326" s="15" t="str">
        <f aca="true">IF(G326="","",IF(L326&lt;&gt;"",L326,TODAY())-G326)</f>
        <v/>
      </c>
      <c r="L326" s="12"/>
      <c r="M326" s="10"/>
      <c r="N326" s="9"/>
      <c r="O326" s="9"/>
      <c r="P326" s="9"/>
      <c r="Q326" s="11" t="str">
        <f aca="false">IF(AND(A326="",B326="",D326="",E326=""),"",IF(D326="","Add the quote value",IF(E326="","Pick a status",IF(AND(E326&lt;&gt;"Draft",G326=""),"Add the date sent",IF(AND(OR(E326="Won",E326="Lost"),L326=""),"Add the date decided",IF(AND(E326="Lost",N326=""),"Add why it was lost",IF(AND(L326&lt;&gt;"",G326&lt;&gt;"",L326&lt;G326),"Decided before it was sent?",IF(AND(E326="Sent",H326&lt;&gt;"",I326&lt;&gt;"",H326&gt;I326),"Follow-up is after it expires",""))))))))</f>
        <v/>
      </c>
    </row>
    <row r="327" customFormat="false" ht="15" hidden="false" customHeight="false" outlineLevel="0" collapsed="false">
      <c r="A327" s="9"/>
      <c r="B327" s="9"/>
      <c r="C327" s="9"/>
      <c r="D327" s="10"/>
      <c r="E327" s="9"/>
      <c r="F327" s="11" t="str">
        <f aca="true">IF(OR(A327="",E327=""),"",IF(E327="Won","Won",IF(E327="Lost","Lost",IF(E327="Draft","Send it",IF(I327="","Add the date sent",IF(I327&lt;TODAY(),"Expired - chase or close",IF(AND(H327&lt;&gt;"",H327&lt;TODAY()),"Follow-up overdue",IF(H327=TODAY(),"Follow up today",IF(I327-TODAY()&lt;=Settings!$B$4,"Expiring soon",IF(H327="",IF(TODAY()-G327&gt;=Settings!$B$5,"Chase - no follow-up set","Waiting"),"Waiting"))))))))))</f>
        <v/>
      </c>
      <c r="G327" s="12"/>
      <c r="H327" s="12"/>
      <c r="I327" s="13" t="str">
        <f aca="false">IF(G327="","",G327+IF(J327="",Settings!$B$3,J327))</f>
        <v/>
      </c>
      <c r="J327" s="14"/>
      <c r="K327" s="15" t="str">
        <f aca="true">IF(G327="","",IF(L327&lt;&gt;"",L327,TODAY())-G327)</f>
        <v/>
      </c>
      <c r="L327" s="12"/>
      <c r="M327" s="10"/>
      <c r="N327" s="9"/>
      <c r="O327" s="9"/>
      <c r="P327" s="9"/>
      <c r="Q327" s="11" t="str">
        <f aca="false">IF(AND(A327="",B327="",D327="",E327=""),"",IF(D327="","Add the quote value",IF(E327="","Pick a status",IF(AND(E327&lt;&gt;"Draft",G327=""),"Add the date sent",IF(AND(OR(E327="Won",E327="Lost"),L327=""),"Add the date decided",IF(AND(E327="Lost",N327=""),"Add why it was lost",IF(AND(L327&lt;&gt;"",G327&lt;&gt;"",L327&lt;G327),"Decided before it was sent?",IF(AND(E327="Sent",H327&lt;&gt;"",I327&lt;&gt;"",H327&gt;I327),"Follow-up is after it expires",""))))))))</f>
        <v/>
      </c>
    </row>
    <row r="328" customFormat="false" ht="15" hidden="false" customHeight="false" outlineLevel="0" collapsed="false">
      <c r="A328" s="9"/>
      <c r="B328" s="9"/>
      <c r="C328" s="9"/>
      <c r="D328" s="10"/>
      <c r="E328" s="9"/>
      <c r="F328" s="11" t="str">
        <f aca="true">IF(OR(A328="",E328=""),"",IF(E328="Won","Won",IF(E328="Lost","Lost",IF(E328="Draft","Send it",IF(I328="","Add the date sent",IF(I328&lt;TODAY(),"Expired - chase or close",IF(AND(H328&lt;&gt;"",H328&lt;TODAY()),"Follow-up overdue",IF(H328=TODAY(),"Follow up today",IF(I328-TODAY()&lt;=Settings!$B$4,"Expiring soon",IF(H328="",IF(TODAY()-G328&gt;=Settings!$B$5,"Chase - no follow-up set","Waiting"),"Waiting"))))))))))</f>
        <v/>
      </c>
      <c r="G328" s="12"/>
      <c r="H328" s="12"/>
      <c r="I328" s="13" t="str">
        <f aca="false">IF(G328="","",G328+IF(J328="",Settings!$B$3,J328))</f>
        <v/>
      </c>
      <c r="J328" s="14"/>
      <c r="K328" s="15" t="str">
        <f aca="true">IF(G328="","",IF(L328&lt;&gt;"",L328,TODAY())-G328)</f>
        <v/>
      </c>
      <c r="L328" s="12"/>
      <c r="M328" s="10"/>
      <c r="N328" s="9"/>
      <c r="O328" s="9"/>
      <c r="P328" s="9"/>
      <c r="Q328" s="11" t="str">
        <f aca="false">IF(AND(A328="",B328="",D328="",E328=""),"",IF(D328="","Add the quote value",IF(E328="","Pick a status",IF(AND(E328&lt;&gt;"Draft",G328=""),"Add the date sent",IF(AND(OR(E328="Won",E328="Lost"),L328=""),"Add the date decided",IF(AND(E328="Lost",N328=""),"Add why it was lost",IF(AND(L328&lt;&gt;"",G328&lt;&gt;"",L328&lt;G328),"Decided before it was sent?",IF(AND(E328="Sent",H328&lt;&gt;"",I328&lt;&gt;"",H328&gt;I328),"Follow-up is after it expires",""))))))))</f>
        <v/>
      </c>
    </row>
    <row r="329" customFormat="false" ht="15" hidden="false" customHeight="false" outlineLevel="0" collapsed="false">
      <c r="A329" s="9"/>
      <c r="B329" s="9"/>
      <c r="C329" s="9"/>
      <c r="D329" s="10"/>
      <c r="E329" s="9"/>
      <c r="F329" s="11" t="str">
        <f aca="true">IF(OR(A329="",E329=""),"",IF(E329="Won","Won",IF(E329="Lost","Lost",IF(E329="Draft","Send it",IF(I329="","Add the date sent",IF(I329&lt;TODAY(),"Expired - chase or close",IF(AND(H329&lt;&gt;"",H329&lt;TODAY()),"Follow-up overdue",IF(H329=TODAY(),"Follow up today",IF(I329-TODAY()&lt;=Settings!$B$4,"Expiring soon",IF(H329="",IF(TODAY()-G329&gt;=Settings!$B$5,"Chase - no follow-up set","Waiting"),"Waiting"))))))))))</f>
        <v/>
      </c>
      <c r="G329" s="12"/>
      <c r="H329" s="12"/>
      <c r="I329" s="13" t="str">
        <f aca="false">IF(G329="","",G329+IF(J329="",Settings!$B$3,J329))</f>
        <v/>
      </c>
      <c r="J329" s="14"/>
      <c r="K329" s="15" t="str">
        <f aca="true">IF(G329="","",IF(L329&lt;&gt;"",L329,TODAY())-G329)</f>
        <v/>
      </c>
      <c r="L329" s="12"/>
      <c r="M329" s="10"/>
      <c r="N329" s="9"/>
      <c r="O329" s="9"/>
      <c r="P329" s="9"/>
      <c r="Q329" s="11" t="str">
        <f aca="false">IF(AND(A329="",B329="",D329="",E329=""),"",IF(D329="","Add the quote value",IF(E329="","Pick a status",IF(AND(E329&lt;&gt;"Draft",G329=""),"Add the date sent",IF(AND(OR(E329="Won",E329="Lost"),L329=""),"Add the date decided",IF(AND(E329="Lost",N329=""),"Add why it was lost",IF(AND(L329&lt;&gt;"",G329&lt;&gt;"",L329&lt;G329),"Decided before it was sent?",IF(AND(E329="Sent",H329&lt;&gt;"",I329&lt;&gt;"",H329&gt;I329),"Follow-up is after it expires",""))))))))</f>
        <v/>
      </c>
    </row>
    <row r="330" customFormat="false" ht="15" hidden="false" customHeight="false" outlineLevel="0" collapsed="false">
      <c r="A330" s="9"/>
      <c r="B330" s="9"/>
      <c r="C330" s="9"/>
      <c r="D330" s="10"/>
      <c r="E330" s="9"/>
      <c r="F330" s="11" t="str">
        <f aca="true">IF(OR(A330="",E330=""),"",IF(E330="Won","Won",IF(E330="Lost","Lost",IF(E330="Draft","Send it",IF(I330="","Add the date sent",IF(I330&lt;TODAY(),"Expired - chase or close",IF(AND(H330&lt;&gt;"",H330&lt;TODAY()),"Follow-up overdue",IF(H330=TODAY(),"Follow up today",IF(I330-TODAY()&lt;=Settings!$B$4,"Expiring soon",IF(H330="",IF(TODAY()-G330&gt;=Settings!$B$5,"Chase - no follow-up set","Waiting"),"Waiting"))))))))))</f>
        <v/>
      </c>
      <c r="G330" s="12"/>
      <c r="H330" s="12"/>
      <c r="I330" s="13" t="str">
        <f aca="false">IF(G330="","",G330+IF(J330="",Settings!$B$3,J330))</f>
        <v/>
      </c>
      <c r="J330" s="14"/>
      <c r="K330" s="15" t="str">
        <f aca="true">IF(G330="","",IF(L330&lt;&gt;"",L330,TODAY())-G330)</f>
        <v/>
      </c>
      <c r="L330" s="12"/>
      <c r="M330" s="10"/>
      <c r="N330" s="9"/>
      <c r="O330" s="9"/>
      <c r="P330" s="9"/>
      <c r="Q330" s="11" t="str">
        <f aca="false">IF(AND(A330="",B330="",D330="",E330=""),"",IF(D330="","Add the quote value",IF(E330="","Pick a status",IF(AND(E330&lt;&gt;"Draft",G330=""),"Add the date sent",IF(AND(OR(E330="Won",E330="Lost"),L330=""),"Add the date decided",IF(AND(E330="Lost",N330=""),"Add why it was lost",IF(AND(L330&lt;&gt;"",G330&lt;&gt;"",L330&lt;G330),"Decided before it was sent?",IF(AND(E330="Sent",H330&lt;&gt;"",I330&lt;&gt;"",H330&gt;I330),"Follow-up is after it expires",""))))))))</f>
        <v/>
      </c>
    </row>
    <row r="331" customFormat="false" ht="15" hidden="false" customHeight="false" outlineLevel="0" collapsed="false">
      <c r="A331" s="9"/>
      <c r="B331" s="9"/>
      <c r="C331" s="9"/>
      <c r="D331" s="10"/>
      <c r="E331" s="9"/>
      <c r="F331" s="11" t="str">
        <f aca="true">IF(OR(A331="",E331=""),"",IF(E331="Won","Won",IF(E331="Lost","Lost",IF(E331="Draft","Send it",IF(I331="","Add the date sent",IF(I331&lt;TODAY(),"Expired - chase or close",IF(AND(H331&lt;&gt;"",H331&lt;TODAY()),"Follow-up overdue",IF(H331=TODAY(),"Follow up today",IF(I331-TODAY()&lt;=Settings!$B$4,"Expiring soon",IF(H331="",IF(TODAY()-G331&gt;=Settings!$B$5,"Chase - no follow-up set","Waiting"),"Waiting"))))))))))</f>
        <v/>
      </c>
      <c r="G331" s="12"/>
      <c r="H331" s="12"/>
      <c r="I331" s="13" t="str">
        <f aca="false">IF(G331="","",G331+IF(J331="",Settings!$B$3,J331))</f>
        <v/>
      </c>
      <c r="J331" s="14"/>
      <c r="K331" s="15" t="str">
        <f aca="true">IF(G331="","",IF(L331&lt;&gt;"",L331,TODAY())-G331)</f>
        <v/>
      </c>
      <c r="L331" s="12"/>
      <c r="M331" s="10"/>
      <c r="N331" s="9"/>
      <c r="O331" s="9"/>
      <c r="P331" s="9"/>
      <c r="Q331" s="11" t="str">
        <f aca="false">IF(AND(A331="",B331="",D331="",E331=""),"",IF(D331="","Add the quote value",IF(E331="","Pick a status",IF(AND(E331&lt;&gt;"Draft",G331=""),"Add the date sent",IF(AND(OR(E331="Won",E331="Lost"),L331=""),"Add the date decided",IF(AND(E331="Lost",N331=""),"Add why it was lost",IF(AND(L331&lt;&gt;"",G331&lt;&gt;"",L331&lt;G331),"Decided before it was sent?",IF(AND(E331="Sent",H331&lt;&gt;"",I331&lt;&gt;"",H331&gt;I331),"Follow-up is after it expires",""))))))))</f>
        <v/>
      </c>
    </row>
    <row r="332" customFormat="false" ht="15" hidden="false" customHeight="false" outlineLevel="0" collapsed="false">
      <c r="A332" s="9"/>
      <c r="B332" s="9"/>
      <c r="C332" s="9"/>
      <c r="D332" s="10"/>
      <c r="E332" s="9"/>
      <c r="F332" s="11" t="str">
        <f aca="true">IF(OR(A332="",E332=""),"",IF(E332="Won","Won",IF(E332="Lost","Lost",IF(E332="Draft","Send it",IF(I332="","Add the date sent",IF(I332&lt;TODAY(),"Expired - chase or close",IF(AND(H332&lt;&gt;"",H332&lt;TODAY()),"Follow-up overdue",IF(H332=TODAY(),"Follow up today",IF(I332-TODAY()&lt;=Settings!$B$4,"Expiring soon",IF(H332="",IF(TODAY()-G332&gt;=Settings!$B$5,"Chase - no follow-up set","Waiting"),"Waiting"))))))))))</f>
        <v/>
      </c>
      <c r="G332" s="12"/>
      <c r="H332" s="12"/>
      <c r="I332" s="13" t="str">
        <f aca="false">IF(G332="","",G332+IF(J332="",Settings!$B$3,J332))</f>
        <v/>
      </c>
      <c r="J332" s="14"/>
      <c r="K332" s="15" t="str">
        <f aca="true">IF(G332="","",IF(L332&lt;&gt;"",L332,TODAY())-G332)</f>
        <v/>
      </c>
      <c r="L332" s="12"/>
      <c r="M332" s="10"/>
      <c r="N332" s="9"/>
      <c r="O332" s="9"/>
      <c r="P332" s="9"/>
      <c r="Q332" s="11" t="str">
        <f aca="false">IF(AND(A332="",B332="",D332="",E332=""),"",IF(D332="","Add the quote value",IF(E332="","Pick a status",IF(AND(E332&lt;&gt;"Draft",G332=""),"Add the date sent",IF(AND(OR(E332="Won",E332="Lost"),L332=""),"Add the date decided",IF(AND(E332="Lost",N332=""),"Add why it was lost",IF(AND(L332&lt;&gt;"",G332&lt;&gt;"",L332&lt;G332),"Decided before it was sent?",IF(AND(E332="Sent",H332&lt;&gt;"",I332&lt;&gt;"",H332&gt;I332),"Follow-up is after it expires",""))))))))</f>
        <v/>
      </c>
    </row>
    <row r="333" customFormat="false" ht="15" hidden="false" customHeight="false" outlineLevel="0" collapsed="false">
      <c r="A333" s="9"/>
      <c r="B333" s="9"/>
      <c r="C333" s="9"/>
      <c r="D333" s="10"/>
      <c r="E333" s="9"/>
      <c r="F333" s="11" t="str">
        <f aca="true">IF(OR(A333="",E333=""),"",IF(E333="Won","Won",IF(E333="Lost","Lost",IF(E333="Draft","Send it",IF(I333="","Add the date sent",IF(I333&lt;TODAY(),"Expired - chase or close",IF(AND(H333&lt;&gt;"",H333&lt;TODAY()),"Follow-up overdue",IF(H333=TODAY(),"Follow up today",IF(I333-TODAY()&lt;=Settings!$B$4,"Expiring soon",IF(H333="",IF(TODAY()-G333&gt;=Settings!$B$5,"Chase - no follow-up set","Waiting"),"Waiting"))))))))))</f>
        <v/>
      </c>
      <c r="G333" s="12"/>
      <c r="H333" s="12"/>
      <c r="I333" s="13" t="str">
        <f aca="false">IF(G333="","",G333+IF(J333="",Settings!$B$3,J333))</f>
        <v/>
      </c>
      <c r="J333" s="14"/>
      <c r="K333" s="15" t="str">
        <f aca="true">IF(G333="","",IF(L333&lt;&gt;"",L333,TODAY())-G333)</f>
        <v/>
      </c>
      <c r="L333" s="12"/>
      <c r="M333" s="10"/>
      <c r="N333" s="9"/>
      <c r="O333" s="9"/>
      <c r="P333" s="9"/>
      <c r="Q333" s="11" t="str">
        <f aca="false">IF(AND(A333="",B333="",D333="",E333=""),"",IF(D333="","Add the quote value",IF(E333="","Pick a status",IF(AND(E333&lt;&gt;"Draft",G333=""),"Add the date sent",IF(AND(OR(E333="Won",E333="Lost"),L333=""),"Add the date decided",IF(AND(E333="Lost",N333=""),"Add why it was lost",IF(AND(L333&lt;&gt;"",G333&lt;&gt;"",L333&lt;G333),"Decided before it was sent?",IF(AND(E333="Sent",H333&lt;&gt;"",I333&lt;&gt;"",H333&gt;I333),"Follow-up is after it expires",""))))))))</f>
        <v/>
      </c>
    </row>
    <row r="334" customFormat="false" ht="15" hidden="false" customHeight="false" outlineLevel="0" collapsed="false">
      <c r="A334" s="9"/>
      <c r="B334" s="9"/>
      <c r="C334" s="9"/>
      <c r="D334" s="10"/>
      <c r="E334" s="9"/>
      <c r="F334" s="11" t="str">
        <f aca="true">IF(OR(A334="",E334=""),"",IF(E334="Won","Won",IF(E334="Lost","Lost",IF(E334="Draft","Send it",IF(I334="","Add the date sent",IF(I334&lt;TODAY(),"Expired - chase or close",IF(AND(H334&lt;&gt;"",H334&lt;TODAY()),"Follow-up overdue",IF(H334=TODAY(),"Follow up today",IF(I334-TODAY()&lt;=Settings!$B$4,"Expiring soon",IF(H334="",IF(TODAY()-G334&gt;=Settings!$B$5,"Chase - no follow-up set","Waiting"),"Waiting"))))))))))</f>
        <v/>
      </c>
      <c r="G334" s="12"/>
      <c r="H334" s="12"/>
      <c r="I334" s="13" t="str">
        <f aca="false">IF(G334="","",G334+IF(J334="",Settings!$B$3,J334))</f>
        <v/>
      </c>
      <c r="J334" s="14"/>
      <c r="K334" s="15" t="str">
        <f aca="true">IF(G334="","",IF(L334&lt;&gt;"",L334,TODAY())-G334)</f>
        <v/>
      </c>
      <c r="L334" s="12"/>
      <c r="M334" s="10"/>
      <c r="N334" s="9"/>
      <c r="O334" s="9"/>
      <c r="P334" s="9"/>
      <c r="Q334" s="11" t="str">
        <f aca="false">IF(AND(A334="",B334="",D334="",E334=""),"",IF(D334="","Add the quote value",IF(E334="","Pick a status",IF(AND(E334&lt;&gt;"Draft",G334=""),"Add the date sent",IF(AND(OR(E334="Won",E334="Lost"),L334=""),"Add the date decided",IF(AND(E334="Lost",N334=""),"Add why it was lost",IF(AND(L334&lt;&gt;"",G334&lt;&gt;"",L334&lt;G334),"Decided before it was sent?",IF(AND(E334="Sent",H334&lt;&gt;"",I334&lt;&gt;"",H334&gt;I334),"Follow-up is after it expires",""))))))))</f>
        <v/>
      </c>
    </row>
    <row r="335" customFormat="false" ht="15" hidden="false" customHeight="false" outlineLevel="0" collapsed="false">
      <c r="A335" s="9"/>
      <c r="B335" s="9"/>
      <c r="C335" s="9"/>
      <c r="D335" s="10"/>
      <c r="E335" s="9"/>
      <c r="F335" s="11" t="str">
        <f aca="true">IF(OR(A335="",E335=""),"",IF(E335="Won","Won",IF(E335="Lost","Lost",IF(E335="Draft","Send it",IF(I335="","Add the date sent",IF(I335&lt;TODAY(),"Expired - chase or close",IF(AND(H335&lt;&gt;"",H335&lt;TODAY()),"Follow-up overdue",IF(H335=TODAY(),"Follow up today",IF(I335-TODAY()&lt;=Settings!$B$4,"Expiring soon",IF(H335="",IF(TODAY()-G335&gt;=Settings!$B$5,"Chase - no follow-up set","Waiting"),"Waiting"))))))))))</f>
        <v/>
      </c>
      <c r="G335" s="12"/>
      <c r="H335" s="12"/>
      <c r="I335" s="13" t="str">
        <f aca="false">IF(G335="","",G335+IF(J335="",Settings!$B$3,J335))</f>
        <v/>
      </c>
      <c r="J335" s="14"/>
      <c r="K335" s="15" t="str">
        <f aca="true">IF(G335="","",IF(L335&lt;&gt;"",L335,TODAY())-G335)</f>
        <v/>
      </c>
      <c r="L335" s="12"/>
      <c r="M335" s="10"/>
      <c r="N335" s="9"/>
      <c r="O335" s="9"/>
      <c r="P335" s="9"/>
      <c r="Q335" s="11" t="str">
        <f aca="false">IF(AND(A335="",B335="",D335="",E335=""),"",IF(D335="","Add the quote value",IF(E335="","Pick a status",IF(AND(E335&lt;&gt;"Draft",G335=""),"Add the date sent",IF(AND(OR(E335="Won",E335="Lost"),L335=""),"Add the date decided",IF(AND(E335="Lost",N335=""),"Add why it was lost",IF(AND(L335&lt;&gt;"",G335&lt;&gt;"",L335&lt;G335),"Decided before it was sent?",IF(AND(E335="Sent",H335&lt;&gt;"",I335&lt;&gt;"",H335&gt;I335),"Follow-up is after it expires",""))))))))</f>
        <v/>
      </c>
    </row>
    <row r="336" customFormat="false" ht="15" hidden="false" customHeight="false" outlineLevel="0" collapsed="false">
      <c r="A336" s="9"/>
      <c r="B336" s="9"/>
      <c r="C336" s="9"/>
      <c r="D336" s="10"/>
      <c r="E336" s="9"/>
      <c r="F336" s="11" t="str">
        <f aca="true">IF(OR(A336="",E336=""),"",IF(E336="Won","Won",IF(E336="Lost","Lost",IF(E336="Draft","Send it",IF(I336="","Add the date sent",IF(I336&lt;TODAY(),"Expired - chase or close",IF(AND(H336&lt;&gt;"",H336&lt;TODAY()),"Follow-up overdue",IF(H336=TODAY(),"Follow up today",IF(I336-TODAY()&lt;=Settings!$B$4,"Expiring soon",IF(H336="",IF(TODAY()-G336&gt;=Settings!$B$5,"Chase - no follow-up set","Waiting"),"Waiting"))))))))))</f>
        <v/>
      </c>
      <c r="G336" s="12"/>
      <c r="H336" s="12"/>
      <c r="I336" s="13" t="str">
        <f aca="false">IF(G336="","",G336+IF(J336="",Settings!$B$3,J336))</f>
        <v/>
      </c>
      <c r="J336" s="14"/>
      <c r="K336" s="15" t="str">
        <f aca="true">IF(G336="","",IF(L336&lt;&gt;"",L336,TODAY())-G336)</f>
        <v/>
      </c>
      <c r="L336" s="12"/>
      <c r="M336" s="10"/>
      <c r="N336" s="9"/>
      <c r="O336" s="9"/>
      <c r="P336" s="9"/>
      <c r="Q336" s="11" t="str">
        <f aca="false">IF(AND(A336="",B336="",D336="",E336=""),"",IF(D336="","Add the quote value",IF(E336="","Pick a status",IF(AND(E336&lt;&gt;"Draft",G336=""),"Add the date sent",IF(AND(OR(E336="Won",E336="Lost"),L336=""),"Add the date decided",IF(AND(E336="Lost",N336=""),"Add why it was lost",IF(AND(L336&lt;&gt;"",G336&lt;&gt;"",L336&lt;G336),"Decided before it was sent?",IF(AND(E336="Sent",H336&lt;&gt;"",I336&lt;&gt;"",H336&gt;I336),"Follow-up is after it expires",""))))))))</f>
        <v/>
      </c>
    </row>
    <row r="337" customFormat="false" ht="15" hidden="false" customHeight="false" outlineLevel="0" collapsed="false">
      <c r="A337" s="9"/>
      <c r="B337" s="9"/>
      <c r="C337" s="9"/>
      <c r="D337" s="10"/>
      <c r="E337" s="9"/>
      <c r="F337" s="11" t="str">
        <f aca="true">IF(OR(A337="",E337=""),"",IF(E337="Won","Won",IF(E337="Lost","Lost",IF(E337="Draft","Send it",IF(I337="","Add the date sent",IF(I337&lt;TODAY(),"Expired - chase or close",IF(AND(H337&lt;&gt;"",H337&lt;TODAY()),"Follow-up overdue",IF(H337=TODAY(),"Follow up today",IF(I337-TODAY()&lt;=Settings!$B$4,"Expiring soon",IF(H337="",IF(TODAY()-G337&gt;=Settings!$B$5,"Chase - no follow-up set","Waiting"),"Waiting"))))))))))</f>
        <v/>
      </c>
      <c r="G337" s="12"/>
      <c r="H337" s="12"/>
      <c r="I337" s="13" t="str">
        <f aca="false">IF(G337="","",G337+IF(J337="",Settings!$B$3,J337))</f>
        <v/>
      </c>
      <c r="J337" s="14"/>
      <c r="K337" s="15" t="str">
        <f aca="true">IF(G337="","",IF(L337&lt;&gt;"",L337,TODAY())-G337)</f>
        <v/>
      </c>
      <c r="L337" s="12"/>
      <c r="M337" s="10"/>
      <c r="N337" s="9"/>
      <c r="O337" s="9"/>
      <c r="P337" s="9"/>
      <c r="Q337" s="11" t="str">
        <f aca="false">IF(AND(A337="",B337="",D337="",E337=""),"",IF(D337="","Add the quote value",IF(E337="","Pick a status",IF(AND(E337&lt;&gt;"Draft",G337=""),"Add the date sent",IF(AND(OR(E337="Won",E337="Lost"),L337=""),"Add the date decided",IF(AND(E337="Lost",N337=""),"Add why it was lost",IF(AND(L337&lt;&gt;"",G337&lt;&gt;"",L337&lt;G337),"Decided before it was sent?",IF(AND(E337="Sent",H337&lt;&gt;"",I337&lt;&gt;"",H337&gt;I337),"Follow-up is after it expires",""))))))))</f>
        <v/>
      </c>
    </row>
    <row r="338" customFormat="false" ht="15" hidden="false" customHeight="false" outlineLevel="0" collapsed="false">
      <c r="A338" s="9"/>
      <c r="B338" s="9"/>
      <c r="C338" s="9"/>
      <c r="D338" s="10"/>
      <c r="E338" s="9"/>
      <c r="F338" s="11" t="str">
        <f aca="true">IF(OR(A338="",E338=""),"",IF(E338="Won","Won",IF(E338="Lost","Lost",IF(E338="Draft","Send it",IF(I338="","Add the date sent",IF(I338&lt;TODAY(),"Expired - chase or close",IF(AND(H338&lt;&gt;"",H338&lt;TODAY()),"Follow-up overdue",IF(H338=TODAY(),"Follow up today",IF(I338-TODAY()&lt;=Settings!$B$4,"Expiring soon",IF(H338="",IF(TODAY()-G338&gt;=Settings!$B$5,"Chase - no follow-up set","Waiting"),"Waiting"))))))))))</f>
        <v/>
      </c>
      <c r="G338" s="12"/>
      <c r="H338" s="12"/>
      <c r="I338" s="13" t="str">
        <f aca="false">IF(G338="","",G338+IF(J338="",Settings!$B$3,J338))</f>
        <v/>
      </c>
      <c r="J338" s="14"/>
      <c r="K338" s="15" t="str">
        <f aca="true">IF(G338="","",IF(L338&lt;&gt;"",L338,TODAY())-G338)</f>
        <v/>
      </c>
      <c r="L338" s="12"/>
      <c r="M338" s="10"/>
      <c r="N338" s="9"/>
      <c r="O338" s="9"/>
      <c r="P338" s="9"/>
      <c r="Q338" s="11" t="str">
        <f aca="false">IF(AND(A338="",B338="",D338="",E338=""),"",IF(D338="","Add the quote value",IF(E338="","Pick a status",IF(AND(E338&lt;&gt;"Draft",G338=""),"Add the date sent",IF(AND(OR(E338="Won",E338="Lost"),L338=""),"Add the date decided",IF(AND(E338="Lost",N338=""),"Add why it was lost",IF(AND(L338&lt;&gt;"",G338&lt;&gt;"",L338&lt;G338),"Decided before it was sent?",IF(AND(E338="Sent",H338&lt;&gt;"",I338&lt;&gt;"",H338&gt;I338),"Follow-up is after it expires",""))))))))</f>
        <v/>
      </c>
    </row>
    <row r="339" customFormat="false" ht="15" hidden="false" customHeight="false" outlineLevel="0" collapsed="false">
      <c r="A339" s="9"/>
      <c r="B339" s="9"/>
      <c r="C339" s="9"/>
      <c r="D339" s="10"/>
      <c r="E339" s="9"/>
      <c r="F339" s="11" t="str">
        <f aca="true">IF(OR(A339="",E339=""),"",IF(E339="Won","Won",IF(E339="Lost","Lost",IF(E339="Draft","Send it",IF(I339="","Add the date sent",IF(I339&lt;TODAY(),"Expired - chase or close",IF(AND(H339&lt;&gt;"",H339&lt;TODAY()),"Follow-up overdue",IF(H339=TODAY(),"Follow up today",IF(I339-TODAY()&lt;=Settings!$B$4,"Expiring soon",IF(H339="",IF(TODAY()-G339&gt;=Settings!$B$5,"Chase - no follow-up set","Waiting"),"Waiting"))))))))))</f>
        <v/>
      </c>
      <c r="G339" s="12"/>
      <c r="H339" s="12"/>
      <c r="I339" s="13" t="str">
        <f aca="false">IF(G339="","",G339+IF(J339="",Settings!$B$3,J339))</f>
        <v/>
      </c>
      <c r="J339" s="14"/>
      <c r="K339" s="15" t="str">
        <f aca="true">IF(G339="","",IF(L339&lt;&gt;"",L339,TODAY())-G339)</f>
        <v/>
      </c>
      <c r="L339" s="12"/>
      <c r="M339" s="10"/>
      <c r="N339" s="9"/>
      <c r="O339" s="9"/>
      <c r="P339" s="9"/>
      <c r="Q339" s="11" t="str">
        <f aca="false">IF(AND(A339="",B339="",D339="",E339=""),"",IF(D339="","Add the quote value",IF(E339="","Pick a status",IF(AND(E339&lt;&gt;"Draft",G339=""),"Add the date sent",IF(AND(OR(E339="Won",E339="Lost"),L339=""),"Add the date decided",IF(AND(E339="Lost",N339=""),"Add why it was lost",IF(AND(L339&lt;&gt;"",G339&lt;&gt;"",L339&lt;G339),"Decided before it was sent?",IF(AND(E339="Sent",H339&lt;&gt;"",I339&lt;&gt;"",H339&gt;I339),"Follow-up is after it expires",""))))))))</f>
        <v/>
      </c>
    </row>
    <row r="340" customFormat="false" ht="15" hidden="false" customHeight="false" outlineLevel="0" collapsed="false">
      <c r="A340" s="9"/>
      <c r="B340" s="9"/>
      <c r="C340" s="9"/>
      <c r="D340" s="10"/>
      <c r="E340" s="9"/>
      <c r="F340" s="11" t="str">
        <f aca="true">IF(OR(A340="",E340=""),"",IF(E340="Won","Won",IF(E340="Lost","Lost",IF(E340="Draft","Send it",IF(I340="","Add the date sent",IF(I340&lt;TODAY(),"Expired - chase or close",IF(AND(H340&lt;&gt;"",H340&lt;TODAY()),"Follow-up overdue",IF(H340=TODAY(),"Follow up today",IF(I340-TODAY()&lt;=Settings!$B$4,"Expiring soon",IF(H340="",IF(TODAY()-G340&gt;=Settings!$B$5,"Chase - no follow-up set","Waiting"),"Waiting"))))))))))</f>
        <v/>
      </c>
      <c r="G340" s="12"/>
      <c r="H340" s="12"/>
      <c r="I340" s="13" t="str">
        <f aca="false">IF(G340="","",G340+IF(J340="",Settings!$B$3,J340))</f>
        <v/>
      </c>
      <c r="J340" s="14"/>
      <c r="K340" s="15" t="str">
        <f aca="true">IF(G340="","",IF(L340&lt;&gt;"",L340,TODAY())-G340)</f>
        <v/>
      </c>
      <c r="L340" s="12"/>
      <c r="M340" s="10"/>
      <c r="N340" s="9"/>
      <c r="O340" s="9"/>
      <c r="P340" s="9"/>
      <c r="Q340" s="11" t="str">
        <f aca="false">IF(AND(A340="",B340="",D340="",E340=""),"",IF(D340="","Add the quote value",IF(E340="","Pick a status",IF(AND(E340&lt;&gt;"Draft",G340=""),"Add the date sent",IF(AND(OR(E340="Won",E340="Lost"),L340=""),"Add the date decided",IF(AND(E340="Lost",N340=""),"Add why it was lost",IF(AND(L340&lt;&gt;"",G340&lt;&gt;"",L340&lt;G340),"Decided before it was sent?",IF(AND(E340="Sent",H340&lt;&gt;"",I340&lt;&gt;"",H340&gt;I340),"Follow-up is after it expires",""))))))))</f>
        <v/>
      </c>
    </row>
    <row r="341" customFormat="false" ht="15" hidden="false" customHeight="false" outlineLevel="0" collapsed="false">
      <c r="A341" s="9"/>
      <c r="B341" s="9"/>
      <c r="C341" s="9"/>
      <c r="D341" s="10"/>
      <c r="E341" s="9"/>
      <c r="F341" s="11" t="str">
        <f aca="true">IF(OR(A341="",E341=""),"",IF(E341="Won","Won",IF(E341="Lost","Lost",IF(E341="Draft","Send it",IF(I341="","Add the date sent",IF(I341&lt;TODAY(),"Expired - chase or close",IF(AND(H341&lt;&gt;"",H341&lt;TODAY()),"Follow-up overdue",IF(H341=TODAY(),"Follow up today",IF(I341-TODAY()&lt;=Settings!$B$4,"Expiring soon",IF(H341="",IF(TODAY()-G341&gt;=Settings!$B$5,"Chase - no follow-up set","Waiting"),"Waiting"))))))))))</f>
        <v/>
      </c>
      <c r="G341" s="12"/>
      <c r="H341" s="12"/>
      <c r="I341" s="13" t="str">
        <f aca="false">IF(G341="","",G341+IF(J341="",Settings!$B$3,J341))</f>
        <v/>
      </c>
      <c r="J341" s="14"/>
      <c r="K341" s="15" t="str">
        <f aca="true">IF(G341="","",IF(L341&lt;&gt;"",L341,TODAY())-G341)</f>
        <v/>
      </c>
      <c r="L341" s="12"/>
      <c r="M341" s="10"/>
      <c r="N341" s="9"/>
      <c r="O341" s="9"/>
      <c r="P341" s="9"/>
      <c r="Q341" s="11" t="str">
        <f aca="false">IF(AND(A341="",B341="",D341="",E341=""),"",IF(D341="","Add the quote value",IF(E341="","Pick a status",IF(AND(E341&lt;&gt;"Draft",G341=""),"Add the date sent",IF(AND(OR(E341="Won",E341="Lost"),L341=""),"Add the date decided",IF(AND(E341="Lost",N341=""),"Add why it was lost",IF(AND(L341&lt;&gt;"",G341&lt;&gt;"",L341&lt;G341),"Decided before it was sent?",IF(AND(E341="Sent",H341&lt;&gt;"",I341&lt;&gt;"",H341&gt;I341),"Follow-up is after it expires",""))))))))</f>
        <v/>
      </c>
    </row>
    <row r="342" customFormat="false" ht="15" hidden="false" customHeight="false" outlineLevel="0" collapsed="false">
      <c r="A342" s="9"/>
      <c r="B342" s="9"/>
      <c r="C342" s="9"/>
      <c r="D342" s="10"/>
      <c r="E342" s="9"/>
      <c r="F342" s="11" t="str">
        <f aca="true">IF(OR(A342="",E342=""),"",IF(E342="Won","Won",IF(E342="Lost","Lost",IF(E342="Draft","Send it",IF(I342="","Add the date sent",IF(I342&lt;TODAY(),"Expired - chase or close",IF(AND(H342&lt;&gt;"",H342&lt;TODAY()),"Follow-up overdue",IF(H342=TODAY(),"Follow up today",IF(I342-TODAY()&lt;=Settings!$B$4,"Expiring soon",IF(H342="",IF(TODAY()-G342&gt;=Settings!$B$5,"Chase - no follow-up set","Waiting"),"Waiting"))))))))))</f>
        <v/>
      </c>
      <c r="G342" s="12"/>
      <c r="H342" s="12"/>
      <c r="I342" s="13" t="str">
        <f aca="false">IF(G342="","",G342+IF(J342="",Settings!$B$3,J342))</f>
        <v/>
      </c>
      <c r="J342" s="14"/>
      <c r="K342" s="15" t="str">
        <f aca="true">IF(G342="","",IF(L342&lt;&gt;"",L342,TODAY())-G342)</f>
        <v/>
      </c>
      <c r="L342" s="12"/>
      <c r="M342" s="10"/>
      <c r="N342" s="9"/>
      <c r="O342" s="9"/>
      <c r="P342" s="9"/>
      <c r="Q342" s="11" t="str">
        <f aca="false">IF(AND(A342="",B342="",D342="",E342=""),"",IF(D342="","Add the quote value",IF(E342="","Pick a status",IF(AND(E342&lt;&gt;"Draft",G342=""),"Add the date sent",IF(AND(OR(E342="Won",E342="Lost"),L342=""),"Add the date decided",IF(AND(E342="Lost",N342=""),"Add why it was lost",IF(AND(L342&lt;&gt;"",G342&lt;&gt;"",L342&lt;G342),"Decided before it was sent?",IF(AND(E342="Sent",H342&lt;&gt;"",I342&lt;&gt;"",H342&gt;I342),"Follow-up is after it expires",""))))))))</f>
        <v/>
      </c>
    </row>
    <row r="343" customFormat="false" ht="15" hidden="false" customHeight="false" outlineLevel="0" collapsed="false">
      <c r="A343" s="9"/>
      <c r="B343" s="9"/>
      <c r="C343" s="9"/>
      <c r="D343" s="10"/>
      <c r="E343" s="9"/>
      <c r="F343" s="11" t="str">
        <f aca="true">IF(OR(A343="",E343=""),"",IF(E343="Won","Won",IF(E343="Lost","Lost",IF(E343="Draft","Send it",IF(I343="","Add the date sent",IF(I343&lt;TODAY(),"Expired - chase or close",IF(AND(H343&lt;&gt;"",H343&lt;TODAY()),"Follow-up overdue",IF(H343=TODAY(),"Follow up today",IF(I343-TODAY()&lt;=Settings!$B$4,"Expiring soon",IF(H343="",IF(TODAY()-G343&gt;=Settings!$B$5,"Chase - no follow-up set","Waiting"),"Waiting"))))))))))</f>
        <v/>
      </c>
      <c r="G343" s="12"/>
      <c r="H343" s="12"/>
      <c r="I343" s="13" t="str">
        <f aca="false">IF(G343="","",G343+IF(J343="",Settings!$B$3,J343))</f>
        <v/>
      </c>
      <c r="J343" s="14"/>
      <c r="K343" s="15" t="str">
        <f aca="true">IF(G343="","",IF(L343&lt;&gt;"",L343,TODAY())-G343)</f>
        <v/>
      </c>
      <c r="L343" s="12"/>
      <c r="M343" s="10"/>
      <c r="N343" s="9"/>
      <c r="O343" s="9"/>
      <c r="P343" s="9"/>
      <c r="Q343" s="11" t="str">
        <f aca="false">IF(AND(A343="",B343="",D343="",E343=""),"",IF(D343="","Add the quote value",IF(E343="","Pick a status",IF(AND(E343&lt;&gt;"Draft",G343=""),"Add the date sent",IF(AND(OR(E343="Won",E343="Lost"),L343=""),"Add the date decided",IF(AND(E343="Lost",N343=""),"Add why it was lost",IF(AND(L343&lt;&gt;"",G343&lt;&gt;"",L343&lt;G343),"Decided before it was sent?",IF(AND(E343="Sent",H343&lt;&gt;"",I343&lt;&gt;"",H343&gt;I343),"Follow-up is after it expires",""))))))))</f>
        <v/>
      </c>
    </row>
    <row r="344" customFormat="false" ht="15" hidden="false" customHeight="false" outlineLevel="0" collapsed="false">
      <c r="A344" s="9"/>
      <c r="B344" s="9"/>
      <c r="C344" s="9"/>
      <c r="D344" s="10"/>
      <c r="E344" s="9"/>
      <c r="F344" s="11" t="str">
        <f aca="true">IF(OR(A344="",E344=""),"",IF(E344="Won","Won",IF(E344="Lost","Lost",IF(E344="Draft","Send it",IF(I344="","Add the date sent",IF(I344&lt;TODAY(),"Expired - chase or close",IF(AND(H344&lt;&gt;"",H344&lt;TODAY()),"Follow-up overdue",IF(H344=TODAY(),"Follow up today",IF(I344-TODAY()&lt;=Settings!$B$4,"Expiring soon",IF(H344="",IF(TODAY()-G344&gt;=Settings!$B$5,"Chase - no follow-up set","Waiting"),"Waiting"))))))))))</f>
        <v/>
      </c>
      <c r="G344" s="12"/>
      <c r="H344" s="12"/>
      <c r="I344" s="13" t="str">
        <f aca="false">IF(G344="","",G344+IF(J344="",Settings!$B$3,J344))</f>
        <v/>
      </c>
      <c r="J344" s="14"/>
      <c r="K344" s="15" t="str">
        <f aca="true">IF(G344="","",IF(L344&lt;&gt;"",L344,TODAY())-G344)</f>
        <v/>
      </c>
      <c r="L344" s="12"/>
      <c r="M344" s="10"/>
      <c r="N344" s="9"/>
      <c r="O344" s="9"/>
      <c r="P344" s="9"/>
      <c r="Q344" s="11" t="str">
        <f aca="false">IF(AND(A344="",B344="",D344="",E344=""),"",IF(D344="","Add the quote value",IF(E344="","Pick a status",IF(AND(E344&lt;&gt;"Draft",G344=""),"Add the date sent",IF(AND(OR(E344="Won",E344="Lost"),L344=""),"Add the date decided",IF(AND(E344="Lost",N344=""),"Add why it was lost",IF(AND(L344&lt;&gt;"",G344&lt;&gt;"",L344&lt;G344),"Decided before it was sent?",IF(AND(E344="Sent",H344&lt;&gt;"",I344&lt;&gt;"",H344&gt;I344),"Follow-up is after it expires",""))))))))</f>
        <v/>
      </c>
    </row>
    <row r="345" customFormat="false" ht="15" hidden="false" customHeight="false" outlineLevel="0" collapsed="false">
      <c r="A345" s="9"/>
      <c r="B345" s="9"/>
      <c r="C345" s="9"/>
      <c r="D345" s="10"/>
      <c r="E345" s="9"/>
      <c r="F345" s="11" t="str">
        <f aca="true">IF(OR(A345="",E345=""),"",IF(E345="Won","Won",IF(E345="Lost","Lost",IF(E345="Draft","Send it",IF(I345="","Add the date sent",IF(I345&lt;TODAY(),"Expired - chase or close",IF(AND(H345&lt;&gt;"",H345&lt;TODAY()),"Follow-up overdue",IF(H345=TODAY(),"Follow up today",IF(I345-TODAY()&lt;=Settings!$B$4,"Expiring soon",IF(H345="",IF(TODAY()-G345&gt;=Settings!$B$5,"Chase - no follow-up set","Waiting"),"Waiting"))))))))))</f>
        <v/>
      </c>
      <c r="G345" s="12"/>
      <c r="H345" s="12"/>
      <c r="I345" s="13" t="str">
        <f aca="false">IF(G345="","",G345+IF(J345="",Settings!$B$3,J345))</f>
        <v/>
      </c>
      <c r="J345" s="14"/>
      <c r="K345" s="15" t="str">
        <f aca="true">IF(G345="","",IF(L345&lt;&gt;"",L345,TODAY())-G345)</f>
        <v/>
      </c>
      <c r="L345" s="12"/>
      <c r="M345" s="10"/>
      <c r="N345" s="9"/>
      <c r="O345" s="9"/>
      <c r="P345" s="9"/>
      <c r="Q345" s="11" t="str">
        <f aca="false">IF(AND(A345="",B345="",D345="",E345=""),"",IF(D345="","Add the quote value",IF(E345="","Pick a status",IF(AND(E345&lt;&gt;"Draft",G345=""),"Add the date sent",IF(AND(OR(E345="Won",E345="Lost"),L345=""),"Add the date decided",IF(AND(E345="Lost",N345=""),"Add why it was lost",IF(AND(L345&lt;&gt;"",G345&lt;&gt;"",L345&lt;G345),"Decided before it was sent?",IF(AND(E345="Sent",H345&lt;&gt;"",I345&lt;&gt;"",H345&gt;I345),"Follow-up is after it expires",""))))))))</f>
        <v/>
      </c>
    </row>
    <row r="346" customFormat="false" ht="15" hidden="false" customHeight="false" outlineLevel="0" collapsed="false">
      <c r="A346" s="9"/>
      <c r="B346" s="9"/>
      <c r="C346" s="9"/>
      <c r="D346" s="10"/>
      <c r="E346" s="9"/>
      <c r="F346" s="11" t="str">
        <f aca="true">IF(OR(A346="",E346=""),"",IF(E346="Won","Won",IF(E346="Lost","Lost",IF(E346="Draft","Send it",IF(I346="","Add the date sent",IF(I346&lt;TODAY(),"Expired - chase or close",IF(AND(H346&lt;&gt;"",H346&lt;TODAY()),"Follow-up overdue",IF(H346=TODAY(),"Follow up today",IF(I346-TODAY()&lt;=Settings!$B$4,"Expiring soon",IF(H346="",IF(TODAY()-G346&gt;=Settings!$B$5,"Chase - no follow-up set","Waiting"),"Waiting"))))))))))</f>
        <v/>
      </c>
      <c r="G346" s="12"/>
      <c r="H346" s="12"/>
      <c r="I346" s="13" t="str">
        <f aca="false">IF(G346="","",G346+IF(J346="",Settings!$B$3,J346))</f>
        <v/>
      </c>
      <c r="J346" s="14"/>
      <c r="K346" s="15" t="str">
        <f aca="true">IF(G346="","",IF(L346&lt;&gt;"",L346,TODAY())-G346)</f>
        <v/>
      </c>
      <c r="L346" s="12"/>
      <c r="M346" s="10"/>
      <c r="N346" s="9"/>
      <c r="O346" s="9"/>
      <c r="P346" s="9"/>
      <c r="Q346" s="11" t="str">
        <f aca="false">IF(AND(A346="",B346="",D346="",E346=""),"",IF(D346="","Add the quote value",IF(E346="","Pick a status",IF(AND(E346&lt;&gt;"Draft",G346=""),"Add the date sent",IF(AND(OR(E346="Won",E346="Lost"),L346=""),"Add the date decided",IF(AND(E346="Lost",N346=""),"Add why it was lost",IF(AND(L346&lt;&gt;"",G346&lt;&gt;"",L346&lt;G346),"Decided before it was sent?",IF(AND(E346="Sent",H346&lt;&gt;"",I346&lt;&gt;"",H346&gt;I346),"Follow-up is after it expires",""))))))))</f>
        <v/>
      </c>
    </row>
    <row r="347" customFormat="false" ht="15" hidden="false" customHeight="false" outlineLevel="0" collapsed="false">
      <c r="A347" s="9"/>
      <c r="B347" s="9"/>
      <c r="C347" s="9"/>
      <c r="D347" s="10"/>
      <c r="E347" s="9"/>
      <c r="F347" s="11" t="str">
        <f aca="true">IF(OR(A347="",E347=""),"",IF(E347="Won","Won",IF(E347="Lost","Lost",IF(E347="Draft","Send it",IF(I347="","Add the date sent",IF(I347&lt;TODAY(),"Expired - chase or close",IF(AND(H347&lt;&gt;"",H347&lt;TODAY()),"Follow-up overdue",IF(H347=TODAY(),"Follow up today",IF(I347-TODAY()&lt;=Settings!$B$4,"Expiring soon",IF(H347="",IF(TODAY()-G347&gt;=Settings!$B$5,"Chase - no follow-up set","Waiting"),"Waiting"))))))))))</f>
        <v/>
      </c>
      <c r="G347" s="12"/>
      <c r="H347" s="12"/>
      <c r="I347" s="13" t="str">
        <f aca="false">IF(G347="","",G347+IF(J347="",Settings!$B$3,J347))</f>
        <v/>
      </c>
      <c r="J347" s="14"/>
      <c r="K347" s="15" t="str">
        <f aca="true">IF(G347="","",IF(L347&lt;&gt;"",L347,TODAY())-G347)</f>
        <v/>
      </c>
      <c r="L347" s="12"/>
      <c r="M347" s="10"/>
      <c r="N347" s="9"/>
      <c r="O347" s="9"/>
      <c r="P347" s="9"/>
      <c r="Q347" s="11" t="str">
        <f aca="false">IF(AND(A347="",B347="",D347="",E347=""),"",IF(D347="","Add the quote value",IF(E347="","Pick a status",IF(AND(E347&lt;&gt;"Draft",G347=""),"Add the date sent",IF(AND(OR(E347="Won",E347="Lost"),L347=""),"Add the date decided",IF(AND(E347="Lost",N347=""),"Add why it was lost",IF(AND(L347&lt;&gt;"",G347&lt;&gt;"",L347&lt;G347),"Decided before it was sent?",IF(AND(E347="Sent",H347&lt;&gt;"",I347&lt;&gt;"",H347&gt;I347),"Follow-up is after it expires",""))))))))</f>
        <v/>
      </c>
    </row>
    <row r="348" customFormat="false" ht="15" hidden="false" customHeight="false" outlineLevel="0" collapsed="false">
      <c r="A348" s="9"/>
      <c r="B348" s="9"/>
      <c r="C348" s="9"/>
      <c r="D348" s="10"/>
      <c r="E348" s="9"/>
      <c r="F348" s="11" t="str">
        <f aca="true">IF(OR(A348="",E348=""),"",IF(E348="Won","Won",IF(E348="Lost","Lost",IF(E348="Draft","Send it",IF(I348="","Add the date sent",IF(I348&lt;TODAY(),"Expired - chase or close",IF(AND(H348&lt;&gt;"",H348&lt;TODAY()),"Follow-up overdue",IF(H348=TODAY(),"Follow up today",IF(I348-TODAY()&lt;=Settings!$B$4,"Expiring soon",IF(H348="",IF(TODAY()-G348&gt;=Settings!$B$5,"Chase - no follow-up set","Waiting"),"Waiting"))))))))))</f>
        <v/>
      </c>
      <c r="G348" s="12"/>
      <c r="H348" s="12"/>
      <c r="I348" s="13" t="str">
        <f aca="false">IF(G348="","",G348+IF(J348="",Settings!$B$3,J348))</f>
        <v/>
      </c>
      <c r="J348" s="14"/>
      <c r="K348" s="15" t="str">
        <f aca="true">IF(G348="","",IF(L348&lt;&gt;"",L348,TODAY())-G348)</f>
        <v/>
      </c>
      <c r="L348" s="12"/>
      <c r="M348" s="10"/>
      <c r="N348" s="9"/>
      <c r="O348" s="9"/>
      <c r="P348" s="9"/>
      <c r="Q348" s="11" t="str">
        <f aca="false">IF(AND(A348="",B348="",D348="",E348=""),"",IF(D348="","Add the quote value",IF(E348="","Pick a status",IF(AND(E348&lt;&gt;"Draft",G348=""),"Add the date sent",IF(AND(OR(E348="Won",E348="Lost"),L348=""),"Add the date decided",IF(AND(E348="Lost",N348=""),"Add why it was lost",IF(AND(L348&lt;&gt;"",G348&lt;&gt;"",L348&lt;G348),"Decided before it was sent?",IF(AND(E348="Sent",H348&lt;&gt;"",I348&lt;&gt;"",H348&gt;I348),"Follow-up is after it expires",""))))))))</f>
        <v/>
      </c>
    </row>
    <row r="349" customFormat="false" ht="15" hidden="false" customHeight="false" outlineLevel="0" collapsed="false">
      <c r="A349" s="9"/>
      <c r="B349" s="9"/>
      <c r="C349" s="9"/>
      <c r="D349" s="10"/>
      <c r="E349" s="9"/>
      <c r="F349" s="11" t="str">
        <f aca="true">IF(OR(A349="",E349=""),"",IF(E349="Won","Won",IF(E349="Lost","Lost",IF(E349="Draft","Send it",IF(I349="","Add the date sent",IF(I349&lt;TODAY(),"Expired - chase or close",IF(AND(H349&lt;&gt;"",H349&lt;TODAY()),"Follow-up overdue",IF(H349=TODAY(),"Follow up today",IF(I349-TODAY()&lt;=Settings!$B$4,"Expiring soon",IF(H349="",IF(TODAY()-G349&gt;=Settings!$B$5,"Chase - no follow-up set","Waiting"),"Waiting"))))))))))</f>
        <v/>
      </c>
      <c r="G349" s="12"/>
      <c r="H349" s="12"/>
      <c r="I349" s="13" t="str">
        <f aca="false">IF(G349="","",G349+IF(J349="",Settings!$B$3,J349))</f>
        <v/>
      </c>
      <c r="J349" s="14"/>
      <c r="K349" s="15" t="str">
        <f aca="true">IF(G349="","",IF(L349&lt;&gt;"",L349,TODAY())-G349)</f>
        <v/>
      </c>
      <c r="L349" s="12"/>
      <c r="M349" s="10"/>
      <c r="N349" s="9"/>
      <c r="O349" s="9"/>
      <c r="P349" s="9"/>
      <c r="Q349" s="11" t="str">
        <f aca="false">IF(AND(A349="",B349="",D349="",E349=""),"",IF(D349="","Add the quote value",IF(E349="","Pick a status",IF(AND(E349&lt;&gt;"Draft",G349=""),"Add the date sent",IF(AND(OR(E349="Won",E349="Lost"),L349=""),"Add the date decided",IF(AND(E349="Lost",N349=""),"Add why it was lost",IF(AND(L349&lt;&gt;"",G349&lt;&gt;"",L349&lt;G349),"Decided before it was sent?",IF(AND(E349="Sent",H349&lt;&gt;"",I349&lt;&gt;"",H349&gt;I349),"Follow-up is after it expires",""))))))))</f>
        <v/>
      </c>
    </row>
    <row r="350" customFormat="false" ht="15" hidden="false" customHeight="false" outlineLevel="0" collapsed="false">
      <c r="A350" s="9"/>
      <c r="B350" s="9"/>
      <c r="C350" s="9"/>
      <c r="D350" s="10"/>
      <c r="E350" s="9"/>
      <c r="F350" s="11" t="str">
        <f aca="true">IF(OR(A350="",E350=""),"",IF(E350="Won","Won",IF(E350="Lost","Lost",IF(E350="Draft","Send it",IF(I350="","Add the date sent",IF(I350&lt;TODAY(),"Expired - chase or close",IF(AND(H350&lt;&gt;"",H350&lt;TODAY()),"Follow-up overdue",IF(H350=TODAY(),"Follow up today",IF(I350-TODAY()&lt;=Settings!$B$4,"Expiring soon",IF(H350="",IF(TODAY()-G350&gt;=Settings!$B$5,"Chase - no follow-up set","Waiting"),"Waiting"))))))))))</f>
        <v/>
      </c>
      <c r="G350" s="12"/>
      <c r="H350" s="12"/>
      <c r="I350" s="13" t="str">
        <f aca="false">IF(G350="","",G350+IF(J350="",Settings!$B$3,J350))</f>
        <v/>
      </c>
      <c r="J350" s="14"/>
      <c r="K350" s="15" t="str">
        <f aca="true">IF(G350="","",IF(L350&lt;&gt;"",L350,TODAY())-G350)</f>
        <v/>
      </c>
      <c r="L350" s="12"/>
      <c r="M350" s="10"/>
      <c r="N350" s="9"/>
      <c r="O350" s="9"/>
      <c r="P350" s="9"/>
      <c r="Q350" s="11" t="str">
        <f aca="false">IF(AND(A350="",B350="",D350="",E350=""),"",IF(D350="","Add the quote value",IF(E350="","Pick a status",IF(AND(E350&lt;&gt;"Draft",G350=""),"Add the date sent",IF(AND(OR(E350="Won",E350="Lost"),L350=""),"Add the date decided",IF(AND(E350="Lost",N350=""),"Add why it was lost",IF(AND(L350&lt;&gt;"",G350&lt;&gt;"",L350&lt;G350),"Decided before it was sent?",IF(AND(E350="Sent",H350&lt;&gt;"",I350&lt;&gt;"",H350&gt;I350),"Follow-up is after it expires",""))))))))</f>
        <v/>
      </c>
    </row>
    <row r="351" customFormat="false" ht="15" hidden="false" customHeight="false" outlineLevel="0" collapsed="false">
      <c r="A351" s="9"/>
      <c r="B351" s="9"/>
      <c r="C351" s="9"/>
      <c r="D351" s="10"/>
      <c r="E351" s="9"/>
      <c r="F351" s="11" t="str">
        <f aca="true">IF(OR(A351="",E351=""),"",IF(E351="Won","Won",IF(E351="Lost","Lost",IF(E351="Draft","Send it",IF(I351="","Add the date sent",IF(I351&lt;TODAY(),"Expired - chase or close",IF(AND(H351&lt;&gt;"",H351&lt;TODAY()),"Follow-up overdue",IF(H351=TODAY(),"Follow up today",IF(I351-TODAY()&lt;=Settings!$B$4,"Expiring soon",IF(H351="",IF(TODAY()-G351&gt;=Settings!$B$5,"Chase - no follow-up set","Waiting"),"Waiting"))))))))))</f>
        <v/>
      </c>
      <c r="G351" s="12"/>
      <c r="H351" s="12"/>
      <c r="I351" s="13" t="str">
        <f aca="false">IF(G351="","",G351+IF(J351="",Settings!$B$3,J351))</f>
        <v/>
      </c>
      <c r="J351" s="14"/>
      <c r="K351" s="15" t="str">
        <f aca="true">IF(G351="","",IF(L351&lt;&gt;"",L351,TODAY())-G351)</f>
        <v/>
      </c>
      <c r="L351" s="12"/>
      <c r="M351" s="10"/>
      <c r="N351" s="9"/>
      <c r="O351" s="9"/>
      <c r="P351" s="9"/>
      <c r="Q351" s="11" t="str">
        <f aca="false">IF(AND(A351="",B351="",D351="",E351=""),"",IF(D351="","Add the quote value",IF(E351="","Pick a status",IF(AND(E351&lt;&gt;"Draft",G351=""),"Add the date sent",IF(AND(OR(E351="Won",E351="Lost"),L351=""),"Add the date decided",IF(AND(E351="Lost",N351=""),"Add why it was lost",IF(AND(L351&lt;&gt;"",G351&lt;&gt;"",L351&lt;G351),"Decided before it was sent?",IF(AND(E351="Sent",H351&lt;&gt;"",I351&lt;&gt;"",H351&gt;I351),"Follow-up is after it expires",""))))))))</f>
        <v/>
      </c>
    </row>
    <row r="352" customFormat="false" ht="15" hidden="false" customHeight="false" outlineLevel="0" collapsed="false">
      <c r="A352" s="9"/>
      <c r="B352" s="9"/>
      <c r="C352" s="9"/>
      <c r="D352" s="10"/>
      <c r="E352" s="9"/>
      <c r="F352" s="11" t="str">
        <f aca="true">IF(OR(A352="",E352=""),"",IF(E352="Won","Won",IF(E352="Lost","Lost",IF(E352="Draft","Send it",IF(I352="","Add the date sent",IF(I352&lt;TODAY(),"Expired - chase or close",IF(AND(H352&lt;&gt;"",H352&lt;TODAY()),"Follow-up overdue",IF(H352=TODAY(),"Follow up today",IF(I352-TODAY()&lt;=Settings!$B$4,"Expiring soon",IF(H352="",IF(TODAY()-G352&gt;=Settings!$B$5,"Chase - no follow-up set","Waiting"),"Waiting"))))))))))</f>
        <v/>
      </c>
      <c r="G352" s="12"/>
      <c r="H352" s="12"/>
      <c r="I352" s="13" t="str">
        <f aca="false">IF(G352="","",G352+IF(J352="",Settings!$B$3,J352))</f>
        <v/>
      </c>
      <c r="J352" s="14"/>
      <c r="K352" s="15" t="str">
        <f aca="true">IF(G352="","",IF(L352&lt;&gt;"",L352,TODAY())-G352)</f>
        <v/>
      </c>
      <c r="L352" s="12"/>
      <c r="M352" s="10"/>
      <c r="N352" s="9"/>
      <c r="O352" s="9"/>
      <c r="P352" s="9"/>
      <c r="Q352" s="11" t="str">
        <f aca="false">IF(AND(A352="",B352="",D352="",E352=""),"",IF(D352="","Add the quote value",IF(E352="","Pick a status",IF(AND(E352&lt;&gt;"Draft",G352=""),"Add the date sent",IF(AND(OR(E352="Won",E352="Lost"),L352=""),"Add the date decided",IF(AND(E352="Lost",N352=""),"Add why it was lost",IF(AND(L352&lt;&gt;"",G352&lt;&gt;"",L352&lt;G352),"Decided before it was sent?",IF(AND(E352="Sent",H352&lt;&gt;"",I352&lt;&gt;"",H352&gt;I352),"Follow-up is after it expires",""))))))))</f>
        <v/>
      </c>
    </row>
    <row r="353" customFormat="false" ht="15" hidden="false" customHeight="false" outlineLevel="0" collapsed="false">
      <c r="A353" s="9"/>
      <c r="B353" s="9"/>
      <c r="C353" s="9"/>
      <c r="D353" s="10"/>
      <c r="E353" s="9"/>
      <c r="F353" s="11" t="str">
        <f aca="true">IF(OR(A353="",E353=""),"",IF(E353="Won","Won",IF(E353="Lost","Lost",IF(E353="Draft","Send it",IF(I353="","Add the date sent",IF(I353&lt;TODAY(),"Expired - chase or close",IF(AND(H353&lt;&gt;"",H353&lt;TODAY()),"Follow-up overdue",IF(H353=TODAY(),"Follow up today",IF(I353-TODAY()&lt;=Settings!$B$4,"Expiring soon",IF(H353="",IF(TODAY()-G353&gt;=Settings!$B$5,"Chase - no follow-up set","Waiting"),"Waiting"))))))))))</f>
        <v/>
      </c>
      <c r="G353" s="12"/>
      <c r="H353" s="12"/>
      <c r="I353" s="13" t="str">
        <f aca="false">IF(G353="","",G353+IF(J353="",Settings!$B$3,J353))</f>
        <v/>
      </c>
      <c r="J353" s="14"/>
      <c r="K353" s="15" t="str">
        <f aca="true">IF(G353="","",IF(L353&lt;&gt;"",L353,TODAY())-G353)</f>
        <v/>
      </c>
      <c r="L353" s="12"/>
      <c r="M353" s="10"/>
      <c r="N353" s="9"/>
      <c r="O353" s="9"/>
      <c r="P353" s="9"/>
      <c r="Q353" s="11" t="str">
        <f aca="false">IF(AND(A353="",B353="",D353="",E353=""),"",IF(D353="","Add the quote value",IF(E353="","Pick a status",IF(AND(E353&lt;&gt;"Draft",G353=""),"Add the date sent",IF(AND(OR(E353="Won",E353="Lost"),L353=""),"Add the date decided",IF(AND(E353="Lost",N353=""),"Add why it was lost",IF(AND(L353&lt;&gt;"",G353&lt;&gt;"",L353&lt;G353),"Decided before it was sent?",IF(AND(E353="Sent",H353&lt;&gt;"",I353&lt;&gt;"",H353&gt;I353),"Follow-up is after it expires",""))))))))</f>
        <v/>
      </c>
    </row>
    <row r="354" customFormat="false" ht="15" hidden="false" customHeight="false" outlineLevel="0" collapsed="false">
      <c r="A354" s="9"/>
      <c r="B354" s="9"/>
      <c r="C354" s="9"/>
      <c r="D354" s="10"/>
      <c r="E354" s="9"/>
      <c r="F354" s="11" t="str">
        <f aca="true">IF(OR(A354="",E354=""),"",IF(E354="Won","Won",IF(E354="Lost","Lost",IF(E354="Draft","Send it",IF(I354="","Add the date sent",IF(I354&lt;TODAY(),"Expired - chase or close",IF(AND(H354&lt;&gt;"",H354&lt;TODAY()),"Follow-up overdue",IF(H354=TODAY(),"Follow up today",IF(I354-TODAY()&lt;=Settings!$B$4,"Expiring soon",IF(H354="",IF(TODAY()-G354&gt;=Settings!$B$5,"Chase - no follow-up set","Waiting"),"Waiting"))))))))))</f>
        <v/>
      </c>
      <c r="G354" s="12"/>
      <c r="H354" s="12"/>
      <c r="I354" s="13" t="str">
        <f aca="false">IF(G354="","",G354+IF(J354="",Settings!$B$3,J354))</f>
        <v/>
      </c>
      <c r="J354" s="14"/>
      <c r="K354" s="15" t="str">
        <f aca="true">IF(G354="","",IF(L354&lt;&gt;"",L354,TODAY())-G354)</f>
        <v/>
      </c>
      <c r="L354" s="12"/>
      <c r="M354" s="10"/>
      <c r="N354" s="9"/>
      <c r="O354" s="9"/>
      <c r="P354" s="9"/>
      <c r="Q354" s="11" t="str">
        <f aca="false">IF(AND(A354="",B354="",D354="",E354=""),"",IF(D354="","Add the quote value",IF(E354="","Pick a status",IF(AND(E354&lt;&gt;"Draft",G354=""),"Add the date sent",IF(AND(OR(E354="Won",E354="Lost"),L354=""),"Add the date decided",IF(AND(E354="Lost",N354=""),"Add why it was lost",IF(AND(L354&lt;&gt;"",G354&lt;&gt;"",L354&lt;G354),"Decided before it was sent?",IF(AND(E354="Sent",H354&lt;&gt;"",I354&lt;&gt;"",H354&gt;I354),"Follow-up is after it expires",""))))))))</f>
        <v/>
      </c>
    </row>
    <row r="355" customFormat="false" ht="15" hidden="false" customHeight="false" outlineLevel="0" collapsed="false">
      <c r="A355" s="9"/>
      <c r="B355" s="9"/>
      <c r="C355" s="9"/>
      <c r="D355" s="10"/>
      <c r="E355" s="9"/>
      <c r="F355" s="11" t="str">
        <f aca="true">IF(OR(A355="",E355=""),"",IF(E355="Won","Won",IF(E355="Lost","Lost",IF(E355="Draft","Send it",IF(I355="","Add the date sent",IF(I355&lt;TODAY(),"Expired - chase or close",IF(AND(H355&lt;&gt;"",H355&lt;TODAY()),"Follow-up overdue",IF(H355=TODAY(),"Follow up today",IF(I355-TODAY()&lt;=Settings!$B$4,"Expiring soon",IF(H355="",IF(TODAY()-G355&gt;=Settings!$B$5,"Chase - no follow-up set","Waiting"),"Waiting"))))))))))</f>
        <v/>
      </c>
      <c r="G355" s="12"/>
      <c r="H355" s="12"/>
      <c r="I355" s="13" t="str">
        <f aca="false">IF(G355="","",G355+IF(J355="",Settings!$B$3,J355))</f>
        <v/>
      </c>
      <c r="J355" s="14"/>
      <c r="K355" s="15" t="str">
        <f aca="true">IF(G355="","",IF(L355&lt;&gt;"",L355,TODAY())-G355)</f>
        <v/>
      </c>
      <c r="L355" s="12"/>
      <c r="M355" s="10"/>
      <c r="N355" s="9"/>
      <c r="O355" s="9"/>
      <c r="P355" s="9"/>
      <c r="Q355" s="11" t="str">
        <f aca="false">IF(AND(A355="",B355="",D355="",E355=""),"",IF(D355="","Add the quote value",IF(E355="","Pick a status",IF(AND(E355&lt;&gt;"Draft",G355=""),"Add the date sent",IF(AND(OR(E355="Won",E355="Lost"),L355=""),"Add the date decided",IF(AND(E355="Lost",N355=""),"Add why it was lost",IF(AND(L355&lt;&gt;"",G355&lt;&gt;"",L355&lt;G355),"Decided before it was sent?",IF(AND(E355="Sent",H355&lt;&gt;"",I355&lt;&gt;"",H355&gt;I355),"Follow-up is after it expires",""))))))))</f>
        <v/>
      </c>
    </row>
    <row r="356" customFormat="false" ht="15" hidden="false" customHeight="false" outlineLevel="0" collapsed="false">
      <c r="A356" s="9"/>
      <c r="B356" s="9"/>
      <c r="C356" s="9"/>
      <c r="D356" s="10"/>
      <c r="E356" s="9"/>
      <c r="F356" s="11" t="str">
        <f aca="true">IF(OR(A356="",E356=""),"",IF(E356="Won","Won",IF(E356="Lost","Lost",IF(E356="Draft","Send it",IF(I356="","Add the date sent",IF(I356&lt;TODAY(),"Expired - chase or close",IF(AND(H356&lt;&gt;"",H356&lt;TODAY()),"Follow-up overdue",IF(H356=TODAY(),"Follow up today",IF(I356-TODAY()&lt;=Settings!$B$4,"Expiring soon",IF(H356="",IF(TODAY()-G356&gt;=Settings!$B$5,"Chase - no follow-up set","Waiting"),"Waiting"))))))))))</f>
        <v/>
      </c>
      <c r="G356" s="12"/>
      <c r="H356" s="12"/>
      <c r="I356" s="13" t="str">
        <f aca="false">IF(G356="","",G356+IF(J356="",Settings!$B$3,J356))</f>
        <v/>
      </c>
      <c r="J356" s="14"/>
      <c r="K356" s="15" t="str">
        <f aca="true">IF(G356="","",IF(L356&lt;&gt;"",L356,TODAY())-G356)</f>
        <v/>
      </c>
      <c r="L356" s="12"/>
      <c r="M356" s="10"/>
      <c r="N356" s="9"/>
      <c r="O356" s="9"/>
      <c r="P356" s="9"/>
      <c r="Q356" s="11" t="str">
        <f aca="false">IF(AND(A356="",B356="",D356="",E356=""),"",IF(D356="","Add the quote value",IF(E356="","Pick a status",IF(AND(E356&lt;&gt;"Draft",G356=""),"Add the date sent",IF(AND(OR(E356="Won",E356="Lost"),L356=""),"Add the date decided",IF(AND(E356="Lost",N356=""),"Add why it was lost",IF(AND(L356&lt;&gt;"",G356&lt;&gt;"",L356&lt;G356),"Decided before it was sent?",IF(AND(E356="Sent",H356&lt;&gt;"",I356&lt;&gt;"",H356&gt;I356),"Follow-up is after it expires",""))))))))</f>
        <v/>
      </c>
    </row>
    <row r="357" customFormat="false" ht="15" hidden="false" customHeight="false" outlineLevel="0" collapsed="false">
      <c r="A357" s="9"/>
      <c r="B357" s="9"/>
      <c r="C357" s="9"/>
      <c r="D357" s="10"/>
      <c r="E357" s="9"/>
      <c r="F357" s="11" t="str">
        <f aca="true">IF(OR(A357="",E357=""),"",IF(E357="Won","Won",IF(E357="Lost","Lost",IF(E357="Draft","Send it",IF(I357="","Add the date sent",IF(I357&lt;TODAY(),"Expired - chase or close",IF(AND(H357&lt;&gt;"",H357&lt;TODAY()),"Follow-up overdue",IF(H357=TODAY(),"Follow up today",IF(I357-TODAY()&lt;=Settings!$B$4,"Expiring soon",IF(H357="",IF(TODAY()-G357&gt;=Settings!$B$5,"Chase - no follow-up set","Waiting"),"Waiting"))))))))))</f>
        <v/>
      </c>
      <c r="G357" s="12"/>
      <c r="H357" s="12"/>
      <c r="I357" s="13" t="str">
        <f aca="false">IF(G357="","",G357+IF(J357="",Settings!$B$3,J357))</f>
        <v/>
      </c>
      <c r="J357" s="14"/>
      <c r="K357" s="15" t="str">
        <f aca="true">IF(G357="","",IF(L357&lt;&gt;"",L357,TODAY())-G357)</f>
        <v/>
      </c>
      <c r="L357" s="12"/>
      <c r="M357" s="10"/>
      <c r="N357" s="9"/>
      <c r="O357" s="9"/>
      <c r="P357" s="9"/>
      <c r="Q357" s="11" t="str">
        <f aca="false">IF(AND(A357="",B357="",D357="",E357=""),"",IF(D357="","Add the quote value",IF(E357="","Pick a status",IF(AND(E357&lt;&gt;"Draft",G357=""),"Add the date sent",IF(AND(OR(E357="Won",E357="Lost"),L357=""),"Add the date decided",IF(AND(E357="Lost",N357=""),"Add why it was lost",IF(AND(L357&lt;&gt;"",G357&lt;&gt;"",L357&lt;G357),"Decided before it was sent?",IF(AND(E357="Sent",H357&lt;&gt;"",I357&lt;&gt;"",H357&gt;I357),"Follow-up is after it expires",""))))))))</f>
        <v/>
      </c>
    </row>
    <row r="358" customFormat="false" ht="15" hidden="false" customHeight="false" outlineLevel="0" collapsed="false">
      <c r="A358" s="9"/>
      <c r="B358" s="9"/>
      <c r="C358" s="9"/>
      <c r="D358" s="10"/>
      <c r="E358" s="9"/>
      <c r="F358" s="11" t="str">
        <f aca="true">IF(OR(A358="",E358=""),"",IF(E358="Won","Won",IF(E358="Lost","Lost",IF(E358="Draft","Send it",IF(I358="","Add the date sent",IF(I358&lt;TODAY(),"Expired - chase or close",IF(AND(H358&lt;&gt;"",H358&lt;TODAY()),"Follow-up overdue",IF(H358=TODAY(),"Follow up today",IF(I358-TODAY()&lt;=Settings!$B$4,"Expiring soon",IF(H358="",IF(TODAY()-G358&gt;=Settings!$B$5,"Chase - no follow-up set","Waiting"),"Waiting"))))))))))</f>
        <v/>
      </c>
      <c r="G358" s="12"/>
      <c r="H358" s="12"/>
      <c r="I358" s="13" t="str">
        <f aca="false">IF(G358="","",G358+IF(J358="",Settings!$B$3,J358))</f>
        <v/>
      </c>
      <c r="J358" s="14"/>
      <c r="K358" s="15" t="str">
        <f aca="true">IF(G358="","",IF(L358&lt;&gt;"",L358,TODAY())-G358)</f>
        <v/>
      </c>
      <c r="L358" s="12"/>
      <c r="M358" s="10"/>
      <c r="N358" s="9"/>
      <c r="O358" s="9"/>
      <c r="P358" s="9"/>
      <c r="Q358" s="11" t="str">
        <f aca="false">IF(AND(A358="",B358="",D358="",E358=""),"",IF(D358="","Add the quote value",IF(E358="","Pick a status",IF(AND(E358&lt;&gt;"Draft",G358=""),"Add the date sent",IF(AND(OR(E358="Won",E358="Lost"),L358=""),"Add the date decided",IF(AND(E358="Lost",N358=""),"Add why it was lost",IF(AND(L358&lt;&gt;"",G358&lt;&gt;"",L358&lt;G358),"Decided before it was sent?",IF(AND(E358="Sent",H358&lt;&gt;"",I358&lt;&gt;"",H358&gt;I358),"Follow-up is after it expires",""))))))))</f>
        <v/>
      </c>
    </row>
    <row r="359" customFormat="false" ht="15" hidden="false" customHeight="false" outlineLevel="0" collapsed="false">
      <c r="A359" s="9"/>
      <c r="B359" s="9"/>
      <c r="C359" s="9"/>
      <c r="D359" s="10"/>
      <c r="E359" s="9"/>
      <c r="F359" s="11" t="str">
        <f aca="true">IF(OR(A359="",E359=""),"",IF(E359="Won","Won",IF(E359="Lost","Lost",IF(E359="Draft","Send it",IF(I359="","Add the date sent",IF(I359&lt;TODAY(),"Expired - chase or close",IF(AND(H359&lt;&gt;"",H359&lt;TODAY()),"Follow-up overdue",IF(H359=TODAY(),"Follow up today",IF(I359-TODAY()&lt;=Settings!$B$4,"Expiring soon",IF(H359="",IF(TODAY()-G359&gt;=Settings!$B$5,"Chase - no follow-up set","Waiting"),"Waiting"))))))))))</f>
        <v/>
      </c>
      <c r="G359" s="12"/>
      <c r="H359" s="12"/>
      <c r="I359" s="13" t="str">
        <f aca="false">IF(G359="","",G359+IF(J359="",Settings!$B$3,J359))</f>
        <v/>
      </c>
      <c r="J359" s="14"/>
      <c r="K359" s="15" t="str">
        <f aca="true">IF(G359="","",IF(L359&lt;&gt;"",L359,TODAY())-G359)</f>
        <v/>
      </c>
      <c r="L359" s="12"/>
      <c r="M359" s="10"/>
      <c r="N359" s="9"/>
      <c r="O359" s="9"/>
      <c r="P359" s="9"/>
      <c r="Q359" s="11" t="str">
        <f aca="false">IF(AND(A359="",B359="",D359="",E359=""),"",IF(D359="","Add the quote value",IF(E359="","Pick a status",IF(AND(E359&lt;&gt;"Draft",G359=""),"Add the date sent",IF(AND(OR(E359="Won",E359="Lost"),L359=""),"Add the date decided",IF(AND(E359="Lost",N359=""),"Add why it was lost",IF(AND(L359&lt;&gt;"",G359&lt;&gt;"",L359&lt;G359),"Decided before it was sent?",IF(AND(E359="Sent",H359&lt;&gt;"",I359&lt;&gt;"",H359&gt;I359),"Follow-up is after it expires",""))))))))</f>
        <v/>
      </c>
    </row>
    <row r="360" customFormat="false" ht="15" hidden="false" customHeight="false" outlineLevel="0" collapsed="false">
      <c r="A360" s="9"/>
      <c r="B360" s="9"/>
      <c r="C360" s="9"/>
      <c r="D360" s="10"/>
      <c r="E360" s="9"/>
      <c r="F360" s="11" t="str">
        <f aca="true">IF(OR(A360="",E360=""),"",IF(E360="Won","Won",IF(E360="Lost","Lost",IF(E360="Draft","Send it",IF(I360="","Add the date sent",IF(I360&lt;TODAY(),"Expired - chase or close",IF(AND(H360&lt;&gt;"",H360&lt;TODAY()),"Follow-up overdue",IF(H360=TODAY(),"Follow up today",IF(I360-TODAY()&lt;=Settings!$B$4,"Expiring soon",IF(H360="",IF(TODAY()-G360&gt;=Settings!$B$5,"Chase - no follow-up set","Waiting"),"Waiting"))))))))))</f>
        <v/>
      </c>
      <c r="G360" s="12"/>
      <c r="H360" s="12"/>
      <c r="I360" s="13" t="str">
        <f aca="false">IF(G360="","",G360+IF(J360="",Settings!$B$3,J360))</f>
        <v/>
      </c>
      <c r="J360" s="14"/>
      <c r="K360" s="15" t="str">
        <f aca="true">IF(G360="","",IF(L360&lt;&gt;"",L360,TODAY())-G360)</f>
        <v/>
      </c>
      <c r="L360" s="12"/>
      <c r="M360" s="10"/>
      <c r="N360" s="9"/>
      <c r="O360" s="9"/>
      <c r="P360" s="9"/>
      <c r="Q360" s="11" t="str">
        <f aca="false">IF(AND(A360="",B360="",D360="",E360=""),"",IF(D360="","Add the quote value",IF(E360="","Pick a status",IF(AND(E360&lt;&gt;"Draft",G360=""),"Add the date sent",IF(AND(OR(E360="Won",E360="Lost"),L360=""),"Add the date decided",IF(AND(E360="Lost",N360=""),"Add why it was lost",IF(AND(L360&lt;&gt;"",G360&lt;&gt;"",L360&lt;G360),"Decided before it was sent?",IF(AND(E360="Sent",H360&lt;&gt;"",I360&lt;&gt;"",H360&gt;I360),"Follow-up is after it expires",""))))))))</f>
        <v/>
      </c>
    </row>
    <row r="361" customFormat="false" ht="15" hidden="false" customHeight="false" outlineLevel="0" collapsed="false">
      <c r="A361" s="9"/>
      <c r="B361" s="9"/>
      <c r="C361" s="9"/>
      <c r="D361" s="10"/>
      <c r="E361" s="9"/>
      <c r="F361" s="11" t="str">
        <f aca="true">IF(OR(A361="",E361=""),"",IF(E361="Won","Won",IF(E361="Lost","Lost",IF(E361="Draft","Send it",IF(I361="","Add the date sent",IF(I361&lt;TODAY(),"Expired - chase or close",IF(AND(H361&lt;&gt;"",H361&lt;TODAY()),"Follow-up overdue",IF(H361=TODAY(),"Follow up today",IF(I361-TODAY()&lt;=Settings!$B$4,"Expiring soon",IF(H361="",IF(TODAY()-G361&gt;=Settings!$B$5,"Chase - no follow-up set","Waiting"),"Waiting"))))))))))</f>
        <v/>
      </c>
      <c r="G361" s="12"/>
      <c r="H361" s="12"/>
      <c r="I361" s="13" t="str">
        <f aca="false">IF(G361="","",G361+IF(J361="",Settings!$B$3,J361))</f>
        <v/>
      </c>
      <c r="J361" s="14"/>
      <c r="K361" s="15" t="str">
        <f aca="true">IF(G361="","",IF(L361&lt;&gt;"",L361,TODAY())-G361)</f>
        <v/>
      </c>
      <c r="L361" s="12"/>
      <c r="M361" s="10"/>
      <c r="N361" s="9"/>
      <c r="O361" s="9"/>
      <c r="P361" s="9"/>
      <c r="Q361" s="11" t="str">
        <f aca="false">IF(AND(A361="",B361="",D361="",E361=""),"",IF(D361="","Add the quote value",IF(E361="","Pick a status",IF(AND(E361&lt;&gt;"Draft",G361=""),"Add the date sent",IF(AND(OR(E361="Won",E361="Lost"),L361=""),"Add the date decided",IF(AND(E361="Lost",N361=""),"Add why it was lost",IF(AND(L361&lt;&gt;"",G361&lt;&gt;"",L361&lt;G361),"Decided before it was sent?",IF(AND(E361="Sent",H361&lt;&gt;"",I361&lt;&gt;"",H361&gt;I361),"Follow-up is after it expires",""))))))))</f>
        <v/>
      </c>
    </row>
    <row r="362" customFormat="false" ht="15" hidden="false" customHeight="false" outlineLevel="0" collapsed="false">
      <c r="A362" s="9"/>
      <c r="B362" s="9"/>
      <c r="C362" s="9"/>
      <c r="D362" s="10"/>
      <c r="E362" s="9"/>
      <c r="F362" s="11" t="str">
        <f aca="true">IF(OR(A362="",E362=""),"",IF(E362="Won","Won",IF(E362="Lost","Lost",IF(E362="Draft","Send it",IF(I362="","Add the date sent",IF(I362&lt;TODAY(),"Expired - chase or close",IF(AND(H362&lt;&gt;"",H362&lt;TODAY()),"Follow-up overdue",IF(H362=TODAY(),"Follow up today",IF(I362-TODAY()&lt;=Settings!$B$4,"Expiring soon",IF(H362="",IF(TODAY()-G362&gt;=Settings!$B$5,"Chase - no follow-up set","Waiting"),"Waiting"))))))))))</f>
        <v/>
      </c>
      <c r="G362" s="12"/>
      <c r="H362" s="12"/>
      <c r="I362" s="13" t="str">
        <f aca="false">IF(G362="","",G362+IF(J362="",Settings!$B$3,J362))</f>
        <v/>
      </c>
      <c r="J362" s="14"/>
      <c r="K362" s="15" t="str">
        <f aca="true">IF(G362="","",IF(L362&lt;&gt;"",L362,TODAY())-G362)</f>
        <v/>
      </c>
      <c r="L362" s="12"/>
      <c r="M362" s="10"/>
      <c r="N362" s="9"/>
      <c r="O362" s="9"/>
      <c r="P362" s="9"/>
      <c r="Q362" s="11" t="str">
        <f aca="false">IF(AND(A362="",B362="",D362="",E362=""),"",IF(D362="","Add the quote value",IF(E362="","Pick a status",IF(AND(E362&lt;&gt;"Draft",G362=""),"Add the date sent",IF(AND(OR(E362="Won",E362="Lost"),L362=""),"Add the date decided",IF(AND(E362="Lost",N362=""),"Add why it was lost",IF(AND(L362&lt;&gt;"",G362&lt;&gt;"",L362&lt;G362),"Decided before it was sent?",IF(AND(E362="Sent",H362&lt;&gt;"",I362&lt;&gt;"",H362&gt;I362),"Follow-up is after it expires",""))))))))</f>
        <v/>
      </c>
    </row>
    <row r="363" customFormat="false" ht="15" hidden="false" customHeight="false" outlineLevel="0" collapsed="false">
      <c r="A363" s="9"/>
      <c r="B363" s="9"/>
      <c r="C363" s="9"/>
      <c r="D363" s="10"/>
      <c r="E363" s="9"/>
      <c r="F363" s="11" t="str">
        <f aca="true">IF(OR(A363="",E363=""),"",IF(E363="Won","Won",IF(E363="Lost","Lost",IF(E363="Draft","Send it",IF(I363="","Add the date sent",IF(I363&lt;TODAY(),"Expired - chase or close",IF(AND(H363&lt;&gt;"",H363&lt;TODAY()),"Follow-up overdue",IF(H363=TODAY(),"Follow up today",IF(I363-TODAY()&lt;=Settings!$B$4,"Expiring soon",IF(H363="",IF(TODAY()-G363&gt;=Settings!$B$5,"Chase - no follow-up set","Waiting"),"Waiting"))))))))))</f>
        <v/>
      </c>
      <c r="G363" s="12"/>
      <c r="H363" s="12"/>
      <c r="I363" s="13" t="str">
        <f aca="false">IF(G363="","",G363+IF(J363="",Settings!$B$3,J363))</f>
        <v/>
      </c>
      <c r="J363" s="14"/>
      <c r="K363" s="15" t="str">
        <f aca="true">IF(G363="","",IF(L363&lt;&gt;"",L363,TODAY())-G363)</f>
        <v/>
      </c>
      <c r="L363" s="12"/>
      <c r="M363" s="10"/>
      <c r="N363" s="9"/>
      <c r="O363" s="9"/>
      <c r="P363" s="9"/>
      <c r="Q363" s="11" t="str">
        <f aca="false">IF(AND(A363="",B363="",D363="",E363=""),"",IF(D363="","Add the quote value",IF(E363="","Pick a status",IF(AND(E363&lt;&gt;"Draft",G363=""),"Add the date sent",IF(AND(OR(E363="Won",E363="Lost"),L363=""),"Add the date decided",IF(AND(E363="Lost",N363=""),"Add why it was lost",IF(AND(L363&lt;&gt;"",G363&lt;&gt;"",L363&lt;G363),"Decided before it was sent?",IF(AND(E363="Sent",H363&lt;&gt;"",I363&lt;&gt;"",H363&gt;I363),"Follow-up is after it expires",""))))))))</f>
        <v/>
      </c>
    </row>
    <row r="364" customFormat="false" ht="15" hidden="false" customHeight="false" outlineLevel="0" collapsed="false">
      <c r="A364" s="9"/>
      <c r="B364" s="9"/>
      <c r="C364" s="9"/>
      <c r="D364" s="10"/>
      <c r="E364" s="9"/>
      <c r="F364" s="11" t="str">
        <f aca="true">IF(OR(A364="",E364=""),"",IF(E364="Won","Won",IF(E364="Lost","Lost",IF(E364="Draft","Send it",IF(I364="","Add the date sent",IF(I364&lt;TODAY(),"Expired - chase or close",IF(AND(H364&lt;&gt;"",H364&lt;TODAY()),"Follow-up overdue",IF(H364=TODAY(),"Follow up today",IF(I364-TODAY()&lt;=Settings!$B$4,"Expiring soon",IF(H364="",IF(TODAY()-G364&gt;=Settings!$B$5,"Chase - no follow-up set","Waiting"),"Waiting"))))))))))</f>
        <v/>
      </c>
      <c r="G364" s="12"/>
      <c r="H364" s="12"/>
      <c r="I364" s="13" t="str">
        <f aca="false">IF(G364="","",G364+IF(J364="",Settings!$B$3,J364))</f>
        <v/>
      </c>
      <c r="J364" s="14"/>
      <c r="K364" s="15" t="str">
        <f aca="true">IF(G364="","",IF(L364&lt;&gt;"",L364,TODAY())-G364)</f>
        <v/>
      </c>
      <c r="L364" s="12"/>
      <c r="M364" s="10"/>
      <c r="N364" s="9"/>
      <c r="O364" s="9"/>
      <c r="P364" s="9"/>
      <c r="Q364" s="11" t="str">
        <f aca="false">IF(AND(A364="",B364="",D364="",E364=""),"",IF(D364="","Add the quote value",IF(E364="","Pick a status",IF(AND(E364&lt;&gt;"Draft",G364=""),"Add the date sent",IF(AND(OR(E364="Won",E364="Lost"),L364=""),"Add the date decided",IF(AND(E364="Lost",N364=""),"Add why it was lost",IF(AND(L364&lt;&gt;"",G364&lt;&gt;"",L364&lt;G364),"Decided before it was sent?",IF(AND(E364="Sent",H364&lt;&gt;"",I364&lt;&gt;"",H364&gt;I364),"Follow-up is after it expires",""))))))))</f>
        <v/>
      </c>
    </row>
    <row r="365" customFormat="false" ht="15" hidden="false" customHeight="false" outlineLevel="0" collapsed="false">
      <c r="A365" s="9"/>
      <c r="B365" s="9"/>
      <c r="C365" s="9"/>
      <c r="D365" s="10"/>
      <c r="E365" s="9"/>
      <c r="F365" s="11" t="str">
        <f aca="true">IF(OR(A365="",E365=""),"",IF(E365="Won","Won",IF(E365="Lost","Lost",IF(E365="Draft","Send it",IF(I365="","Add the date sent",IF(I365&lt;TODAY(),"Expired - chase or close",IF(AND(H365&lt;&gt;"",H365&lt;TODAY()),"Follow-up overdue",IF(H365=TODAY(),"Follow up today",IF(I365-TODAY()&lt;=Settings!$B$4,"Expiring soon",IF(H365="",IF(TODAY()-G365&gt;=Settings!$B$5,"Chase - no follow-up set","Waiting"),"Waiting"))))))))))</f>
        <v/>
      </c>
      <c r="G365" s="12"/>
      <c r="H365" s="12"/>
      <c r="I365" s="13" t="str">
        <f aca="false">IF(G365="","",G365+IF(J365="",Settings!$B$3,J365))</f>
        <v/>
      </c>
      <c r="J365" s="14"/>
      <c r="K365" s="15" t="str">
        <f aca="true">IF(G365="","",IF(L365&lt;&gt;"",L365,TODAY())-G365)</f>
        <v/>
      </c>
      <c r="L365" s="12"/>
      <c r="M365" s="10"/>
      <c r="N365" s="9"/>
      <c r="O365" s="9"/>
      <c r="P365" s="9"/>
      <c r="Q365" s="11" t="str">
        <f aca="false">IF(AND(A365="",B365="",D365="",E365=""),"",IF(D365="","Add the quote value",IF(E365="","Pick a status",IF(AND(E365&lt;&gt;"Draft",G365=""),"Add the date sent",IF(AND(OR(E365="Won",E365="Lost"),L365=""),"Add the date decided",IF(AND(E365="Lost",N365=""),"Add why it was lost",IF(AND(L365&lt;&gt;"",G365&lt;&gt;"",L365&lt;G365),"Decided before it was sent?",IF(AND(E365="Sent",H365&lt;&gt;"",I365&lt;&gt;"",H365&gt;I365),"Follow-up is after it expires",""))))))))</f>
        <v/>
      </c>
    </row>
    <row r="366" customFormat="false" ht="15" hidden="false" customHeight="false" outlineLevel="0" collapsed="false">
      <c r="A366" s="9"/>
      <c r="B366" s="9"/>
      <c r="C366" s="9"/>
      <c r="D366" s="10"/>
      <c r="E366" s="9"/>
      <c r="F366" s="11" t="str">
        <f aca="true">IF(OR(A366="",E366=""),"",IF(E366="Won","Won",IF(E366="Lost","Lost",IF(E366="Draft","Send it",IF(I366="","Add the date sent",IF(I366&lt;TODAY(),"Expired - chase or close",IF(AND(H366&lt;&gt;"",H366&lt;TODAY()),"Follow-up overdue",IF(H366=TODAY(),"Follow up today",IF(I366-TODAY()&lt;=Settings!$B$4,"Expiring soon",IF(H366="",IF(TODAY()-G366&gt;=Settings!$B$5,"Chase - no follow-up set","Waiting"),"Waiting"))))))))))</f>
        <v/>
      </c>
      <c r="G366" s="12"/>
      <c r="H366" s="12"/>
      <c r="I366" s="13" t="str">
        <f aca="false">IF(G366="","",G366+IF(J366="",Settings!$B$3,J366))</f>
        <v/>
      </c>
      <c r="J366" s="14"/>
      <c r="K366" s="15" t="str">
        <f aca="true">IF(G366="","",IF(L366&lt;&gt;"",L366,TODAY())-G366)</f>
        <v/>
      </c>
      <c r="L366" s="12"/>
      <c r="M366" s="10"/>
      <c r="N366" s="9"/>
      <c r="O366" s="9"/>
      <c r="P366" s="9"/>
      <c r="Q366" s="11" t="str">
        <f aca="false">IF(AND(A366="",B366="",D366="",E366=""),"",IF(D366="","Add the quote value",IF(E366="","Pick a status",IF(AND(E366&lt;&gt;"Draft",G366=""),"Add the date sent",IF(AND(OR(E366="Won",E366="Lost"),L366=""),"Add the date decided",IF(AND(E366="Lost",N366=""),"Add why it was lost",IF(AND(L366&lt;&gt;"",G366&lt;&gt;"",L366&lt;G366),"Decided before it was sent?",IF(AND(E366="Sent",H366&lt;&gt;"",I366&lt;&gt;"",H366&gt;I366),"Follow-up is after it expires",""))))))))</f>
        <v/>
      </c>
    </row>
    <row r="367" customFormat="false" ht="15" hidden="false" customHeight="false" outlineLevel="0" collapsed="false">
      <c r="A367" s="9"/>
      <c r="B367" s="9"/>
      <c r="C367" s="9"/>
      <c r="D367" s="10"/>
      <c r="E367" s="9"/>
      <c r="F367" s="11" t="str">
        <f aca="true">IF(OR(A367="",E367=""),"",IF(E367="Won","Won",IF(E367="Lost","Lost",IF(E367="Draft","Send it",IF(I367="","Add the date sent",IF(I367&lt;TODAY(),"Expired - chase or close",IF(AND(H367&lt;&gt;"",H367&lt;TODAY()),"Follow-up overdue",IF(H367=TODAY(),"Follow up today",IF(I367-TODAY()&lt;=Settings!$B$4,"Expiring soon",IF(H367="",IF(TODAY()-G367&gt;=Settings!$B$5,"Chase - no follow-up set","Waiting"),"Waiting"))))))))))</f>
        <v/>
      </c>
      <c r="G367" s="12"/>
      <c r="H367" s="12"/>
      <c r="I367" s="13" t="str">
        <f aca="false">IF(G367="","",G367+IF(J367="",Settings!$B$3,J367))</f>
        <v/>
      </c>
      <c r="J367" s="14"/>
      <c r="K367" s="15" t="str">
        <f aca="true">IF(G367="","",IF(L367&lt;&gt;"",L367,TODAY())-G367)</f>
        <v/>
      </c>
      <c r="L367" s="12"/>
      <c r="M367" s="10"/>
      <c r="N367" s="9"/>
      <c r="O367" s="9"/>
      <c r="P367" s="9"/>
      <c r="Q367" s="11" t="str">
        <f aca="false">IF(AND(A367="",B367="",D367="",E367=""),"",IF(D367="","Add the quote value",IF(E367="","Pick a status",IF(AND(E367&lt;&gt;"Draft",G367=""),"Add the date sent",IF(AND(OR(E367="Won",E367="Lost"),L367=""),"Add the date decided",IF(AND(E367="Lost",N367=""),"Add why it was lost",IF(AND(L367&lt;&gt;"",G367&lt;&gt;"",L367&lt;G367),"Decided before it was sent?",IF(AND(E367="Sent",H367&lt;&gt;"",I367&lt;&gt;"",H367&gt;I367),"Follow-up is after it expires",""))))))))</f>
        <v/>
      </c>
    </row>
    <row r="368" customFormat="false" ht="15" hidden="false" customHeight="false" outlineLevel="0" collapsed="false">
      <c r="A368" s="9"/>
      <c r="B368" s="9"/>
      <c r="C368" s="9"/>
      <c r="D368" s="10"/>
      <c r="E368" s="9"/>
      <c r="F368" s="11" t="str">
        <f aca="true">IF(OR(A368="",E368=""),"",IF(E368="Won","Won",IF(E368="Lost","Lost",IF(E368="Draft","Send it",IF(I368="","Add the date sent",IF(I368&lt;TODAY(),"Expired - chase or close",IF(AND(H368&lt;&gt;"",H368&lt;TODAY()),"Follow-up overdue",IF(H368=TODAY(),"Follow up today",IF(I368-TODAY()&lt;=Settings!$B$4,"Expiring soon",IF(H368="",IF(TODAY()-G368&gt;=Settings!$B$5,"Chase - no follow-up set","Waiting"),"Waiting"))))))))))</f>
        <v/>
      </c>
      <c r="G368" s="12"/>
      <c r="H368" s="12"/>
      <c r="I368" s="13" t="str">
        <f aca="false">IF(G368="","",G368+IF(J368="",Settings!$B$3,J368))</f>
        <v/>
      </c>
      <c r="J368" s="14"/>
      <c r="K368" s="15" t="str">
        <f aca="true">IF(G368="","",IF(L368&lt;&gt;"",L368,TODAY())-G368)</f>
        <v/>
      </c>
      <c r="L368" s="12"/>
      <c r="M368" s="10"/>
      <c r="N368" s="9"/>
      <c r="O368" s="9"/>
      <c r="P368" s="9"/>
      <c r="Q368" s="11" t="str">
        <f aca="false">IF(AND(A368="",B368="",D368="",E368=""),"",IF(D368="","Add the quote value",IF(E368="","Pick a status",IF(AND(E368&lt;&gt;"Draft",G368=""),"Add the date sent",IF(AND(OR(E368="Won",E368="Lost"),L368=""),"Add the date decided",IF(AND(E368="Lost",N368=""),"Add why it was lost",IF(AND(L368&lt;&gt;"",G368&lt;&gt;"",L368&lt;G368),"Decided before it was sent?",IF(AND(E368="Sent",H368&lt;&gt;"",I368&lt;&gt;"",H368&gt;I368),"Follow-up is after it expires",""))))))))</f>
        <v/>
      </c>
    </row>
    <row r="369" customFormat="false" ht="15" hidden="false" customHeight="false" outlineLevel="0" collapsed="false">
      <c r="A369" s="9"/>
      <c r="B369" s="9"/>
      <c r="C369" s="9"/>
      <c r="D369" s="10"/>
      <c r="E369" s="9"/>
      <c r="F369" s="11" t="str">
        <f aca="true">IF(OR(A369="",E369=""),"",IF(E369="Won","Won",IF(E369="Lost","Lost",IF(E369="Draft","Send it",IF(I369="","Add the date sent",IF(I369&lt;TODAY(),"Expired - chase or close",IF(AND(H369&lt;&gt;"",H369&lt;TODAY()),"Follow-up overdue",IF(H369=TODAY(),"Follow up today",IF(I369-TODAY()&lt;=Settings!$B$4,"Expiring soon",IF(H369="",IF(TODAY()-G369&gt;=Settings!$B$5,"Chase - no follow-up set","Waiting"),"Waiting"))))))))))</f>
        <v/>
      </c>
      <c r="G369" s="12"/>
      <c r="H369" s="12"/>
      <c r="I369" s="13" t="str">
        <f aca="false">IF(G369="","",G369+IF(J369="",Settings!$B$3,J369))</f>
        <v/>
      </c>
      <c r="J369" s="14"/>
      <c r="K369" s="15" t="str">
        <f aca="true">IF(G369="","",IF(L369&lt;&gt;"",L369,TODAY())-G369)</f>
        <v/>
      </c>
      <c r="L369" s="12"/>
      <c r="M369" s="10"/>
      <c r="N369" s="9"/>
      <c r="O369" s="9"/>
      <c r="P369" s="9"/>
      <c r="Q369" s="11" t="str">
        <f aca="false">IF(AND(A369="",B369="",D369="",E369=""),"",IF(D369="","Add the quote value",IF(E369="","Pick a status",IF(AND(E369&lt;&gt;"Draft",G369=""),"Add the date sent",IF(AND(OR(E369="Won",E369="Lost"),L369=""),"Add the date decided",IF(AND(E369="Lost",N369=""),"Add why it was lost",IF(AND(L369&lt;&gt;"",G369&lt;&gt;"",L369&lt;G369),"Decided before it was sent?",IF(AND(E369="Sent",H369&lt;&gt;"",I369&lt;&gt;"",H369&gt;I369),"Follow-up is after it expires",""))))))))</f>
        <v/>
      </c>
    </row>
    <row r="370" customFormat="false" ht="15" hidden="false" customHeight="false" outlineLevel="0" collapsed="false">
      <c r="A370" s="9"/>
      <c r="B370" s="9"/>
      <c r="C370" s="9"/>
      <c r="D370" s="10"/>
      <c r="E370" s="9"/>
      <c r="F370" s="11" t="str">
        <f aca="true">IF(OR(A370="",E370=""),"",IF(E370="Won","Won",IF(E370="Lost","Lost",IF(E370="Draft","Send it",IF(I370="","Add the date sent",IF(I370&lt;TODAY(),"Expired - chase or close",IF(AND(H370&lt;&gt;"",H370&lt;TODAY()),"Follow-up overdue",IF(H370=TODAY(),"Follow up today",IF(I370-TODAY()&lt;=Settings!$B$4,"Expiring soon",IF(H370="",IF(TODAY()-G370&gt;=Settings!$B$5,"Chase - no follow-up set","Waiting"),"Waiting"))))))))))</f>
        <v/>
      </c>
      <c r="G370" s="12"/>
      <c r="H370" s="12"/>
      <c r="I370" s="13" t="str">
        <f aca="false">IF(G370="","",G370+IF(J370="",Settings!$B$3,J370))</f>
        <v/>
      </c>
      <c r="J370" s="14"/>
      <c r="K370" s="15" t="str">
        <f aca="true">IF(G370="","",IF(L370&lt;&gt;"",L370,TODAY())-G370)</f>
        <v/>
      </c>
      <c r="L370" s="12"/>
      <c r="M370" s="10"/>
      <c r="N370" s="9"/>
      <c r="O370" s="9"/>
      <c r="P370" s="9"/>
      <c r="Q370" s="11" t="str">
        <f aca="false">IF(AND(A370="",B370="",D370="",E370=""),"",IF(D370="","Add the quote value",IF(E370="","Pick a status",IF(AND(E370&lt;&gt;"Draft",G370=""),"Add the date sent",IF(AND(OR(E370="Won",E370="Lost"),L370=""),"Add the date decided",IF(AND(E370="Lost",N370=""),"Add why it was lost",IF(AND(L370&lt;&gt;"",G370&lt;&gt;"",L370&lt;G370),"Decided before it was sent?",IF(AND(E370="Sent",H370&lt;&gt;"",I370&lt;&gt;"",H370&gt;I370),"Follow-up is after it expires",""))))))))</f>
        <v/>
      </c>
    </row>
    <row r="371" customFormat="false" ht="15" hidden="false" customHeight="false" outlineLevel="0" collapsed="false">
      <c r="A371" s="9"/>
      <c r="B371" s="9"/>
      <c r="C371" s="9"/>
      <c r="D371" s="10"/>
      <c r="E371" s="9"/>
      <c r="F371" s="11" t="str">
        <f aca="true">IF(OR(A371="",E371=""),"",IF(E371="Won","Won",IF(E371="Lost","Lost",IF(E371="Draft","Send it",IF(I371="","Add the date sent",IF(I371&lt;TODAY(),"Expired - chase or close",IF(AND(H371&lt;&gt;"",H371&lt;TODAY()),"Follow-up overdue",IF(H371=TODAY(),"Follow up today",IF(I371-TODAY()&lt;=Settings!$B$4,"Expiring soon",IF(H371="",IF(TODAY()-G371&gt;=Settings!$B$5,"Chase - no follow-up set","Waiting"),"Waiting"))))))))))</f>
        <v/>
      </c>
      <c r="G371" s="12"/>
      <c r="H371" s="12"/>
      <c r="I371" s="13" t="str">
        <f aca="false">IF(G371="","",G371+IF(J371="",Settings!$B$3,J371))</f>
        <v/>
      </c>
      <c r="J371" s="14"/>
      <c r="K371" s="15" t="str">
        <f aca="true">IF(G371="","",IF(L371&lt;&gt;"",L371,TODAY())-G371)</f>
        <v/>
      </c>
      <c r="L371" s="12"/>
      <c r="M371" s="10"/>
      <c r="N371" s="9"/>
      <c r="O371" s="9"/>
      <c r="P371" s="9"/>
      <c r="Q371" s="11" t="str">
        <f aca="false">IF(AND(A371="",B371="",D371="",E371=""),"",IF(D371="","Add the quote value",IF(E371="","Pick a status",IF(AND(E371&lt;&gt;"Draft",G371=""),"Add the date sent",IF(AND(OR(E371="Won",E371="Lost"),L371=""),"Add the date decided",IF(AND(E371="Lost",N371=""),"Add why it was lost",IF(AND(L371&lt;&gt;"",G371&lt;&gt;"",L371&lt;G371),"Decided before it was sent?",IF(AND(E371="Sent",H371&lt;&gt;"",I371&lt;&gt;"",H371&gt;I371),"Follow-up is after it expires",""))))))))</f>
        <v/>
      </c>
    </row>
    <row r="372" customFormat="false" ht="15" hidden="false" customHeight="false" outlineLevel="0" collapsed="false">
      <c r="A372" s="9"/>
      <c r="B372" s="9"/>
      <c r="C372" s="9"/>
      <c r="D372" s="10"/>
      <c r="E372" s="9"/>
      <c r="F372" s="11" t="str">
        <f aca="true">IF(OR(A372="",E372=""),"",IF(E372="Won","Won",IF(E372="Lost","Lost",IF(E372="Draft","Send it",IF(I372="","Add the date sent",IF(I372&lt;TODAY(),"Expired - chase or close",IF(AND(H372&lt;&gt;"",H372&lt;TODAY()),"Follow-up overdue",IF(H372=TODAY(),"Follow up today",IF(I372-TODAY()&lt;=Settings!$B$4,"Expiring soon",IF(H372="",IF(TODAY()-G372&gt;=Settings!$B$5,"Chase - no follow-up set","Waiting"),"Waiting"))))))))))</f>
        <v/>
      </c>
      <c r="G372" s="12"/>
      <c r="H372" s="12"/>
      <c r="I372" s="13" t="str">
        <f aca="false">IF(G372="","",G372+IF(J372="",Settings!$B$3,J372))</f>
        <v/>
      </c>
      <c r="J372" s="14"/>
      <c r="K372" s="15" t="str">
        <f aca="true">IF(G372="","",IF(L372&lt;&gt;"",L372,TODAY())-G372)</f>
        <v/>
      </c>
      <c r="L372" s="12"/>
      <c r="M372" s="10"/>
      <c r="N372" s="9"/>
      <c r="O372" s="9"/>
      <c r="P372" s="9"/>
      <c r="Q372" s="11" t="str">
        <f aca="false">IF(AND(A372="",B372="",D372="",E372=""),"",IF(D372="","Add the quote value",IF(E372="","Pick a status",IF(AND(E372&lt;&gt;"Draft",G372=""),"Add the date sent",IF(AND(OR(E372="Won",E372="Lost"),L372=""),"Add the date decided",IF(AND(E372="Lost",N372=""),"Add why it was lost",IF(AND(L372&lt;&gt;"",G372&lt;&gt;"",L372&lt;G372),"Decided before it was sent?",IF(AND(E372="Sent",H372&lt;&gt;"",I372&lt;&gt;"",H372&gt;I372),"Follow-up is after it expires",""))))))))</f>
        <v/>
      </c>
    </row>
    <row r="373" customFormat="false" ht="15" hidden="false" customHeight="false" outlineLevel="0" collapsed="false">
      <c r="A373" s="9"/>
      <c r="B373" s="9"/>
      <c r="C373" s="9"/>
      <c r="D373" s="10"/>
      <c r="E373" s="9"/>
      <c r="F373" s="11" t="str">
        <f aca="true">IF(OR(A373="",E373=""),"",IF(E373="Won","Won",IF(E373="Lost","Lost",IF(E373="Draft","Send it",IF(I373="","Add the date sent",IF(I373&lt;TODAY(),"Expired - chase or close",IF(AND(H373&lt;&gt;"",H373&lt;TODAY()),"Follow-up overdue",IF(H373=TODAY(),"Follow up today",IF(I373-TODAY()&lt;=Settings!$B$4,"Expiring soon",IF(H373="",IF(TODAY()-G373&gt;=Settings!$B$5,"Chase - no follow-up set","Waiting"),"Waiting"))))))))))</f>
        <v/>
      </c>
      <c r="G373" s="12"/>
      <c r="H373" s="12"/>
      <c r="I373" s="13" t="str">
        <f aca="false">IF(G373="","",G373+IF(J373="",Settings!$B$3,J373))</f>
        <v/>
      </c>
      <c r="J373" s="14"/>
      <c r="K373" s="15" t="str">
        <f aca="true">IF(G373="","",IF(L373&lt;&gt;"",L373,TODAY())-G373)</f>
        <v/>
      </c>
      <c r="L373" s="12"/>
      <c r="M373" s="10"/>
      <c r="N373" s="9"/>
      <c r="O373" s="9"/>
      <c r="P373" s="9"/>
      <c r="Q373" s="11" t="str">
        <f aca="false">IF(AND(A373="",B373="",D373="",E373=""),"",IF(D373="","Add the quote value",IF(E373="","Pick a status",IF(AND(E373&lt;&gt;"Draft",G373=""),"Add the date sent",IF(AND(OR(E373="Won",E373="Lost"),L373=""),"Add the date decided",IF(AND(E373="Lost",N373=""),"Add why it was lost",IF(AND(L373&lt;&gt;"",G373&lt;&gt;"",L373&lt;G373),"Decided before it was sent?",IF(AND(E373="Sent",H373&lt;&gt;"",I373&lt;&gt;"",H373&gt;I373),"Follow-up is after it expires",""))))))))</f>
        <v/>
      </c>
    </row>
    <row r="374" customFormat="false" ht="15" hidden="false" customHeight="false" outlineLevel="0" collapsed="false">
      <c r="A374" s="9"/>
      <c r="B374" s="9"/>
      <c r="C374" s="9"/>
      <c r="D374" s="10"/>
      <c r="E374" s="9"/>
      <c r="F374" s="11" t="str">
        <f aca="true">IF(OR(A374="",E374=""),"",IF(E374="Won","Won",IF(E374="Lost","Lost",IF(E374="Draft","Send it",IF(I374="","Add the date sent",IF(I374&lt;TODAY(),"Expired - chase or close",IF(AND(H374&lt;&gt;"",H374&lt;TODAY()),"Follow-up overdue",IF(H374=TODAY(),"Follow up today",IF(I374-TODAY()&lt;=Settings!$B$4,"Expiring soon",IF(H374="",IF(TODAY()-G374&gt;=Settings!$B$5,"Chase - no follow-up set","Waiting"),"Waiting"))))))))))</f>
        <v/>
      </c>
      <c r="G374" s="12"/>
      <c r="H374" s="12"/>
      <c r="I374" s="13" t="str">
        <f aca="false">IF(G374="","",G374+IF(J374="",Settings!$B$3,J374))</f>
        <v/>
      </c>
      <c r="J374" s="14"/>
      <c r="K374" s="15" t="str">
        <f aca="true">IF(G374="","",IF(L374&lt;&gt;"",L374,TODAY())-G374)</f>
        <v/>
      </c>
      <c r="L374" s="12"/>
      <c r="M374" s="10"/>
      <c r="N374" s="9"/>
      <c r="O374" s="9"/>
      <c r="P374" s="9"/>
      <c r="Q374" s="11" t="str">
        <f aca="false">IF(AND(A374="",B374="",D374="",E374=""),"",IF(D374="","Add the quote value",IF(E374="","Pick a status",IF(AND(E374&lt;&gt;"Draft",G374=""),"Add the date sent",IF(AND(OR(E374="Won",E374="Lost"),L374=""),"Add the date decided",IF(AND(E374="Lost",N374=""),"Add why it was lost",IF(AND(L374&lt;&gt;"",G374&lt;&gt;"",L374&lt;G374),"Decided before it was sent?",IF(AND(E374="Sent",H374&lt;&gt;"",I374&lt;&gt;"",H374&gt;I374),"Follow-up is after it expires",""))))))))</f>
        <v/>
      </c>
    </row>
    <row r="375" customFormat="false" ht="15" hidden="false" customHeight="false" outlineLevel="0" collapsed="false">
      <c r="A375" s="9"/>
      <c r="B375" s="9"/>
      <c r="C375" s="9"/>
      <c r="D375" s="10"/>
      <c r="E375" s="9"/>
      <c r="F375" s="11" t="str">
        <f aca="true">IF(OR(A375="",E375=""),"",IF(E375="Won","Won",IF(E375="Lost","Lost",IF(E375="Draft","Send it",IF(I375="","Add the date sent",IF(I375&lt;TODAY(),"Expired - chase or close",IF(AND(H375&lt;&gt;"",H375&lt;TODAY()),"Follow-up overdue",IF(H375=TODAY(),"Follow up today",IF(I375-TODAY()&lt;=Settings!$B$4,"Expiring soon",IF(H375="",IF(TODAY()-G375&gt;=Settings!$B$5,"Chase - no follow-up set","Waiting"),"Waiting"))))))))))</f>
        <v/>
      </c>
      <c r="G375" s="12"/>
      <c r="H375" s="12"/>
      <c r="I375" s="13" t="str">
        <f aca="false">IF(G375="","",G375+IF(J375="",Settings!$B$3,J375))</f>
        <v/>
      </c>
      <c r="J375" s="14"/>
      <c r="K375" s="15" t="str">
        <f aca="true">IF(G375="","",IF(L375&lt;&gt;"",L375,TODAY())-G375)</f>
        <v/>
      </c>
      <c r="L375" s="12"/>
      <c r="M375" s="10"/>
      <c r="N375" s="9"/>
      <c r="O375" s="9"/>
      <c r="P375" s="9"/>
      <c r="Q375" s="11" t="str">
        <f aca="false">IF(AND(A375="",B375="",D375="",E375=""),"",IF(D375="","Add the quote value",IF(E375="","Pick a status",IF(AND(E375&lt;&gt;"Draft",G375=""),"Add the date sent",IF(AND(OR(E375="Won",E375="Lost"),L375=""),"Add the date decided",IF(AND(E375="Lost",N375=""),"Add why it was lost",IF(AND(L375&lt;&gt;"",G375&lt;&gt;"",L375&lt;G375),"Decided before it was sent?",IF(AND(E375="Sent",H375&lt;&gt;"",I375&lt;&gt;"",H375&gt;I375),"Follow-up is after it expires",""))))))))</f>
        <v/>
      </c>
    </row>
    <row r="376" customFormat="false" ht="15" hidden="false" customHeight="false" outlineLevel="0" collapsed="false">
      <c r="A376" s="9"/>
      <c r="B376" s="9"/>
      <c r="C376" s="9"/>
      <c r="D376" s="10"/>
      <c r="E376" s="9"/>
      <c r="F376" s="11" t="str">
        <f aca="true">IF(OR(A376="",E376=""),"",IF(E376="Won","Won",IF(E376="Lost","Lost",IF(E376="Draft","Send it",IF(I376="","Add the date sent",IF(I376&lt;TODAY(),"Expired - chase or close",IF(AND(H376&lt;&gt;"",H376&lt;TODAY()),"Follow-up overdue",IF(H376=TODAY(),"Follow up today",IF(I376-TODAY()&lt;=Settings!$B$4,"Expiring soon",IF(H376="",IF(TODAY()-G376&gt;=Settings!$B$5,"Chase - no follow-up set","Waiting"),"Waiting"))))))))))</f>
        <v/>
      </c>
      <c r="G376" s="12"/>
      <c r="H376" s="12"/>
      <c r="I376" s="13" t="str">
        <f aca="false">IF(G376="","",G376+IF(J376="",Settings!$B$3,J376))</f>
        <v/>
      </c>
      <c r="J376" s="14"/>
      <c r="K376" s="15" t="str">
        <f aca="true">IF(G376="","",IF(L376&lt;&gt;"",L376,TODAY())-G376)</f>
        <v/>
      </c>
      <c r="L376" s="12"/>
      <c r="M376" s="10"/>
      <c r="N376" s="9"/>
      <c r="O376" s="9"/>
      <c r="P376" s="9"/>
      <c r="Q376" s="11" t="str">
        <f aca="false">IF(AND(A376="",B376="",D376="",E376=""),"",IF(D376="","Add the quote value",IF(E376="","Pick a status",IF(AND(E376&lt;&gt;"Draft",G376=""),"Add the date sent",IF(AND(OR(E376="Won",E376="Lost"),L376=""),"Add the date decided",IF(AND(E376="Lost",N376=""),"Add why it was lost",IF(AND(L376&lt;&gt;"",G376&lt;&gt;"",L376&lt;G376),"Decided before it was sent?",IF(AND(E376="Sent",H376&lt;&gt;"",I376&lt;&gt;"",H376&gt;I376),"Follow-up is after it expires",""))))))))</f>
        <v/>
      </c>
    </row>
    <row r="377" customFormat="false" ht="15" hidden="false" customHeight="false" outlineLevel="0" collapsed="false">
      <c r="A377" s="9"/>
      <c r="B377" s="9"/>
      <c r="C377" s="9"/>
      <c r="D377" s="10"/>
      <c r="E377" s="9"/>
      <c r="F377" s="11" t="str">
        <f aca="true">IF(OR(A377="",E377=""),"",IF(E377="Won","Won",IF(E377="Lost","Lost",IF(E377="Draft","Send it",IF(I377="","Add the date sent",IF(I377&lt;TODAY(),"Expired - chase or close",IF(AND(H377&lt;&gt;"",H377&lt;TODAY()),"Follow-up overdue",IF(H377=TODAY(),"Follow up today",IF(I377-TODAY()&lt;=Settings!$B$4,"Expiring soon",IF(H377="",IF(TODAY()-G377&gt;=Settings!$B$5,"Chase - no follow-up set","Waiting"),"Waiting"))))))))))</f>
        <v/>
      </c>
      <c r="G377" s="12"/>
      <c r="H377" s="12"/>
      <c r="I377" s="13" t="str">
        <f aca="false">IF(G377="","",G377+IF(J377="",Settings!$B$3,J377))</f>
        <v/>
      </c>
      <c r="J377" s="14"/>
      <c r="K377" s="15" t="str">
        <f aca="true">IF(G377="","",IF(L377&lt;&gt;"",L377,TODAY())-G377)</f>
        <v/>
      </c>
      <c r="L377" s="12"/>
      <c r="M377" s="10"/>
      <c r="N377" s="9"/>
      <c r="O377" s="9"/>
      <c r="P377" s="9"/>
      <c r="Q377" s="11" t="str">
        <f aca="false">IF(AND(A377="",B377="",D377="",E377=""),"",IF(D377="","Add the quote value",IF(E377="","Pick a status",IF(AND(E377&lt;&gt;"Draft",G377=""),"Add the date sent",IF(AND(OR(E377="Won",E377="Lost"),L377=""),"Add the date decided",IF(AND(E377="Lost",N377=""),"Add why it was lost",IF(AND(L377&lt;&gt;"",G377&lt;&gt;"",L377&lt;G377),"Decided before it was sent?",IF(AND(E377="Sent",H377&lt;&gt;"",I377&lt;&gt;"",H377&gt;I377),"Follow-up is after it expires",""))))))))</f>
        <v/>
      </c>
    </row>
    <row r="378" customFormat="false" ht="15" hidden="false" customHeight="false" outlineLevel="0" collapsed="false">
      <c r="A378" s="9"/>
      <c r="B378" s="9"/>
      <c r="C378" s="9"/>
      <c r="D378" s="10"/>
      <c r="E378" s="9"/>
      <c r="F378" s="11" t="str">
        <f aca="true">IF(OR(A378="",E378=""),"",IF(E378="Won","Won",IF(E378="Lost","Lost",IF(E378="Draft","Send it",IF(I378="","Add the date sent",IF(I378&lt;TODAY(),"Expired - chase or close",IF(AND(H378&lt;&gt;"",H378&lt;TODAY()),"Follow-up overdue",IF(H378=TODAY(),"Follow up today",IF(I378-TODAY()&lt;=Settings!$B$4,"Expiring soon",IF(H378="",IF(TODAY()-G378&gt;=Settings!$B$5,"Chase - no follow-up set","Waiting"),"Waiting"))))))))))</f>
        <v/>
      </c>
      <c r="G378" s="12"/>
      <c r="H378" s="12"/>
      <c r="I378" s="13" t="str">
        <f aca="false">IF(G378="","",G378+IF(J378="",Settings!$B$3,J378))</f>
        <v/>
      </c>
      <c r="J378" s="14"/>
      <c r="K378" s="15" t="str">
        <f aca="true">IF(G378="","",IF(L378&lt;&gt;"",L378,TODAY())-G378)</f>
        <v/>
      </c>
      <c r="L378" s="12"/>
      <c r="M378" s="10"/>
      <c r="N378" s="9"/>
      <c r="O378" s="9"/>
      <c r="P378" s="9"/>
      <c r="Q378" s="11" t="str">
        <f aca="false">IF(AND(A378="",B378="",D378="",E378=""),"",IF(D378="","Add the quote value",IF(E378="","Pick a status",IF(AND(E378&lt;&gt;"Draft",G378=""),"Add the date sent",IF(AND(OR(E378="Won",E378="Lost"),L378=""),"Add the date decided",IF(AND(E378="Lost",N378=""),"Add why it was lost",IF(AND(L378&lt;&gt;"",G378&lt;&gt;"",L378&lt;G378),"Decided before it was sent?",IF(AND(E378="Sent",H378&lt;&gt;"",I378&lt;&gt;"",H378&gt;I378),"Follow-up is after it expires",""))))))))</f>
        <v/>
      </c>
    </row>
    <row r="379" customFormat="false" ht="15" hidden="false" customHeight="false" outlineLevel="0" collapsed="false">
      <c r="A379" s="9"/>
      <c r="B379" s="9"/>
      <c r="C379" s="9"/>
      <c r="D379" s="10"/>
      <c r="E379" s="9"/>
      <c r="F379" s="11" t="str">
        <f aca="true">IF(OR(A379="",E379=""),"",IF(E379="Won","Won",IF(E379="Lost","Lost",IF(E379="Draft","Send it",IF(I379="","Add the date sent",IF(I379&lt;TODAY(),"Expired - chase or close",IF(AND(H379&lt;&gt;"",H379&lt;TODAY()),"Follow-up overdue",IF(H379=TODAY(),"Follow up today",IF(I379-TODAY()&lt;=Settings!$B$4,"Expiring soon",IF(H379="",IF(TODAY()-G379&gt;=Settings!$B$5,"Chase - no follow-up set","Waiting"),"Waiting"))))))))))</f>
        <v/>
      </c>
      <c r="G379" s="12"/>
      <c r="H379" s="12"/>
      <c r="I379" s="13" t="str">
        <f aca="false">IF(G379="","",G379+IF(J379="",Settings!$B$3,J379))</f>
        <v/>
      </c>
      <c r="J379" s="14"/>
      <c r="K379" s="15" t="str">
        <f aca="true">IF(G379="","",IF(L379&lt;&gt;"",L379,TODAY())-G379)</f>
        <v/>
      </c>
      <c r="L379" s="12"/>
      <c r="M379" s="10"/>
      <c r="N379" s="9"/>
      <c r="O379" s="9"/>
      <c r="P379" s="9"/>
      <c r="Q379" s="11" t="str">
        <f aca="false">IF(AND(A379="",B379="",D379="",E379=""),"",IF(D379="","Add the quote value",IF(E379="","Pick a status",IF(AND(E379&lt;&gt;"Draft",G379=""),"Add the date sent",IF(AND(OR(E379="Won",E379="Lost"),L379=""),"Add the date decided",IF(AND(E379="Lost",N379=""),"Add why it was lost",IF(AND(L379&lt;&gt;"",G379&lt;&gt;"",L379&lt;G379),"Decided before it was sent?",IF(AND(E379="Sent",H379&lt;&gt;"",I379&lt;&gt;"",H379&gt;I379),"Follow-up is after it expires",""))))))))</f>
        <v/>
      </c>
    </row>
    <row r="380" customFormat="false" ht="15" hidden="false" customHeight="false" outlineLevel="0" collapsed="false">
      <c r="A380" s="9"/>
      <c r="B380" s="9"/>
      <c r="C380" s="9"/>
      <c r="D380" s="10"/>
      <c r="E380" s="9"/>
      <c r="F380" s="11" t="str">
        <f aca="true">IF(OR(A380="",E380=""),"",IF(E380="Won","Won",IF(E380="Lost","Lost",IF(E380="Draft","Send it",IF(I380="","Add the date sent",IF(I380&lt;TODAY(),"Expired - chase or close",IF(AND(H380&lt;&gt;"",H380&lt;TODAY()),"Follow-up overdue",IF(H380=TODAY(),"Follow up today",IF(I380-TODAY()&lt;=Settings!$B$4,"Expiring soon",IF(H380="",IF(TODAY()-G380&gt;=Settings!$B$5,"Chase - no follow-up set","Waiting"),"Waiting"))))))))))</f>
        <v/>
      </c>
      <c r="G380" s="12"/>
      <c r="H380" s="12"/>
      <c r="I380" s="13" t="str">
        <f aca="false">IF(G380="","",G380+IF(J380="",Settings!$B$3,J380))</f>
        <v/>
      </c>
      <c r="J380" s="14"/>
      <c r="K380" s="15" t="str">
        <f aca="true">IF(G380="","",IF(L380&lt;&gt;"",L380,TODAY())-G380)</f>
        <v/>
      </c>
      <c r="L380" s="12"/>
      <c r="M380" s="10"/>
      <c r="N380" s="9"/>
      <c r="O380" s="9"/>
      <c r="P380" s="9"/>
      <c r="Q380" s="11" t="str">
        <f aca="false">IF(AND(A380="",B380="",D380="",E380=""),"",IF(D380="","Add the quote value",IF(E380="","Pick a status",IF(AND(E380&lt;&gt;"Draft",G380=""),"Add the date sent",IF(AND(OR(E380="Won",E380="Lost"),L380=""),"Add the date decided",IF(AND(E380="Lost",N380=""),"Add why it was lost",IF(AND(L380&lt;&gt;"",G380&lt;&gt;"",L380&lt;G380),"Decided before it was sent?",IF(AND(E380="Sent",H380&lt;&gt;"",I380&lt;&gt;"",H380&gt;I380),"Follow-up is after it expires",""))))))))</f>
        <v/>
      </c>
    </row>
    <row r="381" customFormat="false" ht="15" hidden="false" customHeight="false" outlineLevel="0" collapsed="false">
      <c r="A381" s="9"/>
      <c r="B381" s="9"/>
      <c r="C381" s="9"/>
      <c r="D381" s="10"/>
      <c r="E381" s="9"/>
      <c r="F381" s="11" t="str">
        <f aca="true">IF(OR(A381="",E381=""),"",IF(E381="Won","Won",IF(E381="Lost","Lost",IF(E381="Draft","Send it",IF(I381="","Add the date sent",IF(I381&lt;TODAY(),"Expired - chase or close",IF(AND(H381&lt;&gt;"",H381&lt;TODAY()),"Follow-up overdue",IF(H381=TODAY(),"Follow up today",IF(I381-TODAY()&lt;=Settings!$B$4,"Expiring soon",IF(H381="",IF(TODAY()-G381&gt;=Settings!$B$5,"Chase - no follow-up set","Waiting"),"Waiting"))))))))))</f>
        <v/>
      </c>
      <c r="G381" s="12"/>
      <c r="H381" s="12"/>
      <c r="I381" s="13" t="str">
        <f aca="false">IF(G381="","",G381+IF(J381="",Settings!$B$3,J381))</f>
        <v/>
      </c>
      <c r="J381" s="14"/>
      <c r="K381" s="15" t="str">
        <f aca="true">IF(G381="","",IF(L381&lt;&gt;"",L381,TODAY())-G381)</f>
        <v/>
      </c>
      <c r="L381" s="12"/>
      <c r="M381" s="10"/>
      <c r="N381" s="9"/>
      <c r="O381" s="9"/>
      <c r="P381" s="9"/>
      <c r="Q381" s="11" t="str">
        <f aca="false">IF(AND(A381="",B381="",D381="",E381=""),"",IF(D381="","Add the quote value",IF(E381="","Pick a status",IF(AND(E381&lt;&gt;"Draft",G381=""),"Add the date sent",IF(AND(OR(E381="Won",E381="Lost"),L381=""),"Add the date decided",IF(AND(E381="Lost",N381=""),"Add why it was lost",IF(AND(L381&lt;&gt;"",G381&lt;&gt;"",L381&lt;G381),"Decided before it was sent?",IF(AND(E381="Sent",H381&lt;&gt;"",I381&lt;&gt;"",H381&gt;I381),"Follow-up is after it expires",""))))))))</f>
        <v/>
      </c>
    </row>
    <row r="382" customFormat="false" ht="15" hidden="false" customHeight="false" outlineLevel="0" collapsed="false">
      <c r="A382" s="9"/>
      <c r="B382" s="9"/>
      <c r="C382" s="9"/>
      <c r="D382" s="10"/>
      <c r="E382" s="9"/>
      <c r="F382" s="11" t="str">
        <f aca="true">IF(OR(A382="",E382=""),"",IF(E382="Won","Won",IF(E382="Lost","Lost",IF(E382="Draft","Send it",IF(I382="","Add the date sent",IF(I382&lt;TODAY(),"Expired - chase or close",IF(AND(H382&lt;&gt;"",H382&lt;TODAY()),"Follow-up overdue",IF(H382=TODAY(),"Follow up today",IF(I382-TODAY()&lt;=Settings!$B$4,"Expiring soon",IF(H382="",IF(TODAY()-G382&gt;=Settings!$B$5,"Chase - no follow-up set","Waiting"),"Waiting"))))))))))</f>
        <v/>
      </c>
      <c r="G382" s="12"/>
      <c r="H382" s="12"/>
      <c r="I382" s="13" t="str">
        <f aca="false">IF(G382="","",G382+IF(J382="",Settings!$B$3,J382))</f>
        <v/>
      </c>
      <c r="J382" s="14"/>
      <c r="K382" s="15" t="str">
        <f aca="true">IF(G382="","",IF(L382&lt;&gt;"",L382,TODAY())-G382)</f>
        <v/>
      </c>
      <c r="L382" s="12"/>
      <c r="M382" s="10"/>
      <c r="N382" s="9"/>
      <c r="O382" s="9"/>
      <c r="P382" s="9"/>
      <c r="Q382" s="11" t="str">
        <f aca="false">IF(AND(A382="",B382="",D382="",E382=""),"",IF(D382="","Add the quote value",IF(E382="","Pick a status",IF(AND(E382&lt;&gt;"Draft",G382=""),"Add the date sent",IF(AND(OR(E382="Won",E382="Lost"),L382=""),"Add the date decided",IF(AND(E382="Lost",N382=""),"Add why it was lost",IF(AND(L382&lt;&gt;"",G382&lt;&gt;"",L382&lt;G382),"Decided before it was sent?",IF(AND(E382="Sent",H382&lt;&gt;"",I382&lt;&gt;"",H382&gt;I382),"Follow-up is after it expires",""))))))))</f>
        <v/>
      </c>
    </row>
    <row r="383" customFormat="false" ht="15" hidden="false" customHeight="false" outlineLevel="0" collapsed="false">
      <c r="A383" s="9"/>
      <c r="B383" s="9"/>
      <c r="C383" s="9"/>
      <c r="D383" s="10"/>
      <c r="E383" s="9"/>
      <c r="F383" s="11" t="str">
        <f aca="true">IF(OR(A383="",E383=""),"",IF(E383="Won","Won",IF(E383="Lost","Lost",IF(E383="Draft","Send it",IF(I383="","Add the date sent",IF(I383&lt;TODAY(),"Expired - chase or close",IF(AND(H383&lt;&gt;"",H383&lt;TODAY()),"Follow-up overdue",IF(H383=TODAY(),"Follow up today",IF(I383-TODAY()&lt;=Settings!$B$4,"Expiring soon",IF(H383="",IF(TODAY()-G383&gt;=Settings!$B$5,"Chase - no follow-up set","Waiting"),"Waiting"))))))))))</f>
        <v/>
      </c>
      <c r="G383" s="12"/>
      <c r="H383" s="12"/>
      <c r="I383" s="13" t="str">
        <f aca="false">IF(G383="","",G383+IF(J383="",Settings!$B$3,J383))</f>
        <v/>
      </c>
      <c r="J383" s="14"/>
      <c r="K383" s="15" t="str">
        <f aca="true">IF(G383="","",IF(L383&lt;&gt;"",L383,TODAY())-G383)</f>
        <v/>
      </c>
      <c r="L383" s="12"/>
      <c r="M383" s="10"/>
      <c r="N383" s="9"/>
      <c r="O383" s="9"/>
      <c r="P383" s="9"/>
      <c r="Q383" s="11" t="str">
        <f aca="false">IF(AND(A383="",B383="",D383="",E383=""),"",IF(D383="","Add the quote value",IF(E383="","Pick a status",IF(AND(E383&lt;&gt;"Draft",G383=""),"Add the date sent",IF(AND(OR(E383="Won",E383="Lost"),L383=""),"Add the date decided",IF(AND(E383="Lost",N383=""),"Add why it was lost",IF(AND(L383&lt;&gt;"",G383&lt;&gt;"",L383&lt;G383),"Decided before it was sent?",IF(AND(E383="Sent",H383&lt;&gt;"",I383&lt;&gt;"",H383&gt;I383),"Follow-up is after it expires",""))))))))</f>
        <v/>
      </c>
    </row>
    <row r="384" customFormat="false" ht="15" hidden="false" customHeight="false" outlineLevel="0" collapsed="false">
      <c r="A384" s="9"/>
      <c r="B384" s="9"/>
      <c r="C384" s="9"/>
      <c r="D384" s="10"/>
      <c r="E384" s="9"/>
      <c r="F384" s="11" t="str">
        <f aca="true">IF(OR(A384="",E384=""),"",IF(E384="Won","Won",IF(E384="Lost","Lost",IF(E384="Draft","Send it",IF(I384="","Add the date sent",IF(I384&lt;TODAY(),"Expired - chase or close",IF(AND(H384&lt;&gt;"",H384&lt;TODAY()),"Follow-up overdue",IF(H384=TODAY(),"Follow up today",IF(I384-TODAY()&lt;=Settings!$B$4,"Expiring soon",IF(H384="",IF(TODAY()-G384&gt;=Settings!$B$5,"Chase - no follow-up set","Waiting"),"Waiting"))))))))))</f>
        <v/>
      </c>
      <c r="G384" s="12"/>
      <c r="H384" s="12"/>
      <c r="I384" s="13" t="str">
        <f aca="false">IF(G384="","",G384+IF(J384="",Settings!$B$3,J384))</f>
        <v/>
      </c>
      <c r="J384" s="14"/>
      <c r="K384" s="15" t="str">
        <f aca="true">IF(G384="","",IF(L384&lt;&gt;"",L384,TODAY())-G384)</f>
        <v/>
      </c>
      <c r="L384" s="12"/>
      <c r="M384" s="10"/>
      <c r="N384" s="9"/>
      <c r="O384" s="9"/>
      <c r="P384" s="9"/>
      <c r="Q384" s="11" t="str">
        <f aca="false">IF(AND(A384="",B384="",D384="",E384=""),"",IF(D384="","Add the quote value",IF(E384="","Pick a status",IF(AND(E384&lt;&gt;"Draft",G384=""),"Add the date sent",IF(AND(OR(E384="Won",E384="Lost"),L384=""),"Add the date decided",IF(AND(E384="Lost",N384=""),"Add why it was lost",IF(AND(L384&lt;&gt;"",G384&lt;&gt;"",L384&lt;G384),"Decided before it was sent?",IF(AND(E384="Sent",H384&lt;&gt;"",I384&lt;&gt;"",H384&gt;I384),"Follow-up is after it expires",""))))))))</f>
        <v/>
      </c>
    </row>
    <row r="385" customFormat="false" ht="15" hidden="false" customHeight="false" outlineLevel="0" collapsed="false">
      <c r="A385" s="9"/>
      <c r="B385" s="9"/>
      <c r="C385" s="9"/>
      <c r="D385" s="10"/>
      <c r="E385" s="9"/>
      <c r="F385" s="11" t="str">
        <f aca="true">IF(OR(A385="",E385=""),"",IF(E385="Won","Won",IF(E385="Lost","Lost",IF(E385="Draft","Send it",IF(I385="","Add the date sent",IF(I385&lt;TODAY(),"Expired - chase or close",IF(AND(H385&lt;&gt;"",H385&lt;TODAY()),"Follow-up overdue",IF(H385=TODAY(),"Follow up today",IF(I385-TODAY()&lt;=Settings!$B$4,"Expiring soon",IF(H385="",IF(TODAY()-G385&gt;=Settings!$B$5,"Chase - no follow-up set","Waiting"),"Waiting"))))))))))</f>
        <v/>
      </c>
      <c r="G385" s="12"/>
      <c r="H385" s="12"/>
      <c r="I385" s="13" t="str">
        <f aca="false">IF(G385="","",G385+IF(J385="",Settings!$B$3,J385))</f>
        <v/>
      </c>
      <c r="J385" s="14"/>
      <c r="K385" s="15" t="str">
        <f aca="true">IF(G385="","",IF(L385&lt;&gt;"",L385,TODAY())-G385)</f>
        <v/>
      </c>
      <c r="L385" s="12"/>
      <c r="M385" s="10"/>
      <c r="N385" s="9"/>
      <c r="O385" s="9"/>
      <c r="P385" s="9"/>
      <c r="Q385" s="11" t="str">
        <f aca="false">IF(AND(A385="",B385="",D385="",E385=""),"",IF(D385="","Add the quote value",IF(E385="","Pick a status",IF(AND(E385&lt;&gt;"Draft",G385=""),"Add the date sent",IF(AND(OR(E385="Won",E385="Lost"),L385=""),"Add the date decided",IF(AND(E385="Lost",N385=""),"Add why it was lost",IF(AND(L385&lt;&gt;"",G385&lt;&gt;"",L385&lt;G385),"Decided before it was sent?",IF(AND(E385="Sent",H385&lt;&gt;"",I385&lt;&gt;"",H385&gt;I385),"Follow-up is after it expires",""))))))))</f>
        <v/>
      </c>
    </row>
    <row r="386" customFormat="false" ht="15" hidden="false" customHeight="false" outlineLevel="0" collapsed="false">
      <c r="A386" s="9"/>
      <c r="B386" s="9"/>
      <c r="C386" s="9"/>
      <c r="D386" s="10"/>
      <c r="E386" s="9"/>
      <c r="F386" s="11" t="str">
        <f aca="true">IF(OR(A386="",E386=""),"",IF(E386="Won","Won",IF(E386="Lost","Lost",IF(E386="Draft","Send it",IF(I386="","Add the date sent",IF(I386&lt;TODAY(),"Expired - chase or close",IF(AND(H386&lt;&gt;"",H386&lt;TODAY()),"Follow-up overdue",IF(H386=TODAY(),"Follow up today",IF(I386-TODAY()&lt;=Settings!$B$4,"Expiring soon",IF(H386="",IF(TODAY()-G386&gt;=Settings!$B$5,"Chase - no follow-up set","Waiting"),"Waiting"))))))))))</f>
        <v/>
      </c>
      <c r="G386" s="12"/>
      <c r="H386" s="12"/>
      <c r="I386" s="13" t="str">
        <f aca="false">IF(G386="","",G386+IF(J386="",Settings!$B$3,J386))</f>
        <v/>
      </c>
      <c r="J386" s="14"/>
      <c r="K386" s="15" t="str">
        <f aca="true">IF(G386="","",IF(L386&lt;&gt;"",L386,TODAY())-G386)</f>
        <v/>
      </c>
      <c r="L386" s="12"/>
      <c r="M386" s="10"/>
      <c r="N386" s="9"/>
      <c r="O386" s="9"/>
      <c r="P386" s="9"/>
      <c r="Q386" s="11" t="str">
        <f aca="false">IF(AND(A386="",B386="",D386="",E386=""),"",IF(D386="","Add the quote value",IF(E386="","Pick a status",IF(AND(E386&lt;&gt;"Draft",G386=""),"Add the date sent",IF(AND(OR(E386="Won",E386="Lost"),L386=""),"Add the date decided",IF(AND(E386="Lost",N386=""),"Add why it was lost",IF(AND(L386&lt;&gt;"",G386&lt;&gt;"",L386&lt;G386),"Decided before it was sent?",IF(AND(E386="Sent",H386&lt;&gt;"",I386&lt;&gt;"",H386&gt;I386),"Follow-up is after it expires",""))))))))</f>
        <v/>
      </c>
    </row>
    <row r="387" customFormat="false" ht="15" hidden="false" customHeight="false" outlineLevel="0" collapsed="false">
      <c r="A387" s="9"/>
      <c r="B387" s="9"/>
      <c r="C387" s="9"/>
      <c r="D387" s="10"/>
      <c r="E387" s="9"/>
      <c r="F387" s="11" t="str">
        <f aca="true">IF(OR(A387="",E387=""),"",IF(E387="Won","Won",IF(E387="Lost","Lost",IF(E387="Draft","Send it",IF(I387="","Add the date sent",IF(I387&lt;TODAY(),"Expired - chase or close",IF(AND(H387&lt;&gt;"",H387&lt;TODAY()),"Follow-up overdue",IF(H387=TODAY(),"Follow up today",IF(I387-TODAY()&lt;=Settings!$B$4,"Expiring soon",IF(H387="",IF(TODAY()-G387&gt;=Settings!$B$5,"Chase - no follow-up set","Waiting"),"Waiting"))))))))))</f>
        <v/>
      </c>
      <c r="G387" s="12"/>
      <c r="H387" s="12"/>
      <c r="I387" s="13" t="str">
        <f aca="false">IF(G387="","",G387+IF(J387="",Settings!$B$3,J387))</f>
        <v/>
      </c>
      <c r="J387" s="14"/>
      <c r="K387" s="15" t="str">
        <f aca="true">IF(G387="","",IF(L387&lt;&gt;"",L387,TODAY())-G387)</f>
        <v/>
      </c>
      <c r="L387" s="12"/>
      <c r="M387" s="10"/>
      <c r="N387" s="9"/>
      <c r="O387" s="9"/>
      <c r="P387" s="9"/>
      <c r="Q387" s="11" t="str">
        <f aca="false">IF(AND(A387="",B387="",D387="",E387=""),"",IF(D387="","Add the quote value",IF(E387="","Pick a status",IF(AND(E387&lt;&gt;"Draft",G387=""),"Add the date sent",IF(AND(OR(E387="Won",E387="Lost"),L387=""),"Add the date decided",IF(AND(E387="Lost",N387=""),"Add why it was lost",IF(AND(L387&lt;&gt;"",G387&lt;&gt;"",L387&lt;G387),"Decided before it was sent?",IF(AND(E387="Sent",H387&lt;&gt;"",I387&lt;&gt;"",H387&gt;I387),"Follow-up is after it expires",""))))))))</f>
        <v/>
      </c>
    </row>
    <row r="388" customFormat="false" ht="15" hidden="false" customHeight="false" outlineLevel="0" collapsed="false">
      <c r="A388" s="9"/>
      <c r="B388" s="9"/>
      <c r="C388" s="9"/>
      <c r="D388" s="10"/>
      <c r="E388" s="9"/>
      <c r="F388" s="11" t="str">
        <f aca="true">IF(OR(A388="",E388=""),"",IF(E388="Won","Won",IF(E388="Lost","Lost",IF(E388="Draft","Send it",IF(I388="","Add the date sent",IF(I388&lt;TODAY(),"Expired - chase or close",IF(AND(H388&lt;&gt;"",H388&lt;TODAY()),"Follow-up overdue",IF(H388=TODAY(),"Follow up today",IF(I388-TODAY()&lt;=Settings!$B$4,"Expiring soon",IF(H388="",IF(TODAY()-G388&gt;=Settings!$B$5,"Chase - no follow-up set","Waiting"),"Waiting"))))))))))</f>
        <v/>
      </c>
      <c r="G388" s="12"/>
      <c r="H388" s="12"/>
      <c r="I388" s="13" t="str">
        <f aca="false">IF(G388="","",G388+IF(J388="",Settings!$B$3,J388))</f>
        <v/>
      </c>
      <c r="J388" s="14"/>
      <c r="K388" s="15" t="str">
        <f aca="true">IF(G388="","",IF(L388&lt;&gt;"",L388,TODAY())-G388)</f>
        <v/>
      </c>
      <c r="L388" s="12"/>
      <c r="M388" s="10"/>
      <c r="N388" s="9"/>
      <c r="O388" s="9"/>
      <c r="P388" s="9"/>
      <c r="Q388" s="11" t="str">
        <f aca="false">IF(AND(A388="",B388="",D388="",E388=""),"",IF(D388="","Add the quote value",IF(E388="","Pick a status",IF(AND(E388&lt;&gt;"Draft",G388=""),"Add the date sent",IF(AND(OR(E388="Won",E388="Lost"),L388=""),"Add the date decided",IF(AND(E388="Lost",N388=""),"Add why it was lost",IF(AND(L388&lt;&gt;"",G388&lt;&gt;"",L388&lt;G388),"Decided before it was sent?",IF(AND(E388="Sent",H388&lt;&gt;"",I388&lt;&gt;"",H388&gt;I388),"Follow-up is after it expires",""))))))))</f>
        <v/>
      </c>
    </row>
    <row r="389" customFormat="false" ht="15" hidden="false" customHeight="false" outlineLevel="0" collapsed="false">
      <c r="A389" s="9"/>
      <c r="B389" s="9"/>
      <c r="C389" s="9"/>
      <c r="D389" s="10"/>
      <c r="E389" s="9"/>
      <c r="F389" s="11" t="str">
        <f aca="true">IF(OR(A389="",E389=""),"",IF(E389="Won","Won",IF(E389="Lost","Lost",IF(E389="Draft","Send it",IF(I389="","Add the date sent",IF(I389&lt;TODAY(),"Expired - chase or close",IF(AND(H389&lt;&gt;"",H389&lt;TODAY()),"Follow-up overdue",IF(H389=TODAY(),"Follow up today",IF(I389-TODAY()&lt;=Settings!$B$4,"Expiring soon",IF(H389="",IF(TODAY()-G389&gt;=Settings!$B$5,"Chase - no follow-up set","Waiting"),"Waiting"))))))))))</f>
        <v/>
      </c>
      <c r="G389" s="12"/>
      <c r="H389" s="12"/>
      <c r="I389" s="13" t="str">
        <f aca="false">IF(G389="","",G389+IF(J389="",Settings!$B$3,J389))</f>
        <v/>
      </c>
      <c r="J389" s="14"/>
      <c r="K389" s="15" t="str">
        <f aca="true">IF(G389="","",IF(L389&lt;&gt;"",L389,TODAY())-G389)</f>
        <v/>
      </c>
      <c r="L389" s="12"/>
      <c r="M389" s="10"/>
      <c r="N389" s="9"/>
      <c r="O389" s="9"/>
      <c r="P389" s="9"/>
      <c r="Q389" s="11" t="str">
        <f aca="false">IF(AND(A389="",B389="",D389="",E389=""),"",IF(D389="","Add the quote value",IF(E389="","Pick a status",IF(AND(E389&lt;&gt;"Draft",G389=""),"Add the date sent",IF(AND(OR(E389="Won",E389="Lost"),L389=""),"Add the date decided",IF(AND(E389="Lost",N389=""),"Add why it was lost",IF(AND(L389&lt;&gt;"",G389&lt;&gt;"",L389&lt;G389),"Decided before it was sent?",IF(AND(E389="Sent",H389&lt;&gt;"",I389&lt;&gt;"",H389&gt;I389),"Follow-up is after it expires",""))))))))</f>
        <v/>
      </c>
    </row>
    <row r="390" customFormat="false" ht="15" hidden="false" customHeight="false" outlineLevel="0" collapsed="false">
      <c r="A390" s="9"/>
      <c r="B390" s="9"/>
      <c r="C390" s="9"/>
      <c r="D390" s="10"/>
      <c r="E390" s="9"/>
      <c r="F390" s="11" t="str">
        <f aca="true">IF(OR(A390="",E390=""),"",IF(E390="Won","Won",IF(E390="Lost","Lost",IF(E390="Draft","Send it",IF(I390="","Add the date sent",IF(I390&lt;TODAY(),"Expired - chase or close",IF(AND(H390&lt;&gt;"",H390&lt;TODAY()),"Follow-up overdue",IF(H390=TODAY(),"Follow up today",IF(I390-TODAY()&lt;=Settings!$B$4,"Expiring soon",IF(H390="",IF(TODAY()-G390&gt;=Settings!$B$5,"Chase - no follow-up set","Waiting"),"Waiting"))))))))))</f>
        <v/>
      </c>
      <c r="G390" s="12"/>
      <c r="H390" s="12"/>
      <c r="I390" s="13" t="str">
        <f aca="false">IF(G390="","",G390+IF(J390="",Settings!$B$3,J390))</f>
        <v/>
      </c>
      <c r="J390" s="14"/>
      <c r="K390" s="15" t="str">
        <f aca="true">IF(G390="","",IF(L390&lt;&gt;"",L390,TODAY())-G390)</f>
        <v/>
      </c>
      <c r="L390" s="12"/>
      <c r="M390" s="10"/>
      <c r="N390" s="9"/>
      <c r="O390" s="9"/>
      <c r="P390" s="9"/>
      <c r="Q390" s="11" t="str">
        <f aca="false">IF(AND(A390="",B390="",D390="",E390=""),"",IF(D390="","Add the quote value",IF(E390="","Pick a status",IF(AND(E390&lt;&gt;"Draft",G390=""),"Add the date sent",IF(AND(OR(E390="Won",E390="Lost"),L390=""),"Add the date decided",IF(AND(E390="Lost",N390=""),"Add why it was lost",IF(AND(L390&lt;&gt;"",G390&lt;&gt;"",L390&lt;G390),"Decided before it was sent?",IF(AND(E390="Sent",H390&lt;&gt;"",I390&lt;&gt;"",H390&gt;I390),"Follow-up is after it expires",""))))))))</f>
        <v/>
      </c>
    </row>
    <row r="391" customFormat="false" ht="15" hidden="false" customHeight="false" outlineLevel="0" collapsed="false">
      <c r="A391" s="9"/>
      <c r="B391" s="9"/>
      <c r="C391" s="9"/>
      <c r="D391" s="10"/>
      <c r="E391" s="9"/>
      <c r="F391" s="11" t="str">
        <f aca="true">IF(OR(A391="",E391=""),"",IF(E391="Won","Won",IF(E391="Lost","Lost",IF(E391="Draft","Send it",IF(I391="","Add the date sent",IF(I391&lt;TODAY(),"Expired - chase or close",IF(AND(H391&lt;&gt;"",H391&lt;TODAY()),"Follow-up overdue",IF(H391=TODAY(),"Follow up today",IF(I391-TODAY()&lt;=Settings!$B$4,"Expiring soon",IF(H391="",IF(TODAY()-G391&gt;=Settings!$B$5,"Chase - no follow-up set","Waiting"),"Waiting"))))))))))</f>
        <v/>
      </c>
      <c r="G391" s="12"/>
      <c r="H391" s="12"/>
      <c r="I391" s="13" t="str">
        <f aca="false">IF(G391="","",G391+IF(J391="",Settings!$B$3,J391))</f>
        <v/>
      </c>
      <c r="J391" s="14"/>
      <c r="K391" s="15" t="str">
        <f aca="true">IF(G391="","",IF(L391&lt;&gt;"",L391,TODAY())-G391)</f>
        <v/>
      </c>
      <c r="L391" s="12"/>
      <c r="M391" s="10"/>
      <c r="N391" s="9"/>
      <c r="O391" s="9"/>
      <c r="P391" s="9"/>
      <c r="Q391" s="11" t="str">
        <f aca="false">IF(AND(A391="",B391="",D391="",E391=""),"",IF(D391="","Add the quote value",IF(E391="","Pick a status",IF(AND(E391&lt;&gt;"Draft",G391=""),"Add the date sent",IF(AND(OR(E391="Won",E391="Lost"),L391=""),"Add the date decided",IF(AND(E391="Lost",N391=""),"Add why it was lost",IF(AND(L391&lt;&gt;"",G391&lt;&gt;"",L391&lt;G391),"Decided before it was sent?",IF(AND(E391="Sent",H391&lt;&gt;"",I391&lt;&gt;"",H391&gt;I391),"Follow-up is after it expires",""))))))))</f>
        <v/>
      </c>
    </row>
    <row r="392" customFormat="false" ht="15" hidden="false" customHeight="false" outlineLevel="0" collapsed="false">
      <c r="A392" s="9"/>
      <c r="B392" s="9"/>
      <c r="C392" s="9"/>
      <c r="D392" s="10"/>
      <c r="E392" s="9"/>
      <c r="F392" s="11" t="str">
        <f aca="true">IF(OR(A392="",E392=""),"",IF(E392="Won","Won",IF(E392="Lost","Lost",IF(E392="Draft","Send it",IF(I392="","Add the date sent",IF(I392&lt;TODAY(),"Expired - chase or close",IF(AND(H392&lt;&gt;"",H392&lt;TODAY()),"Follow-up overdue",IF(H392=TODAY(),"Follow up today",IF(I392-TODAY()&lt;=Settings!$B$4,"Expiring soon",IF(H392="",IF(TODAY()-G392&gt;=Settings!$B$5,"Chase - no follow-up set","Waiting"),"Waiting"))))))))))</f>
        <v/>
      </c>
      <c r="G392" s="12"/>
      <c r="H392" s="12"/>
      <c r="I392" s="13" t="str">
        <f aca="false">IF(G392="","",G392+IF(J392="",Settings!$B$3,J392))</f>
        <v/>
      </c>
      <c r="J392" s="14"/>
      <c r="K392" s="15" t="str">
        <f aca="true">IF(G392="","",IF(L392&lt;&gt;"",L392,TODAY())-G392)</f>
        <v/>
      </c>
      <c r="L392" s="12"/>
      <c r="M392" s="10"/>
      <c r="N392" s="9"/>
      <c r="O392" s="9"/>
      <c r="P392" s="9"/>
      <c r="Q392" s="11" t="str">
        <f aca="false">IF(AND(A392="",B392="",D392="",E392=""),"",IF(D392="","Add the quote value",IF(E392="","Pick a status",IF(AND(E392&lt;&gt;"Draft",G392=""),"Add the date sent",IF(AND(OR(E392="Won",E392="Lost"),L392=""),"Add the date decided",IF(AND(E392="Lost",N392=""),"Add why it was lost",IF(AND(L392&lt;&gt;"",G392&lt;&gt;"",L392&lt;G392),"Decided before it was sent?",IF(AND(E392="Sent",H392&lt;&gt;"",I392&lt;&gt;"",H392&gt;I392),"Follow-up is after it expires",""))))))))</f>
        <v/>
      </c>
    </row>
    <row r="393" customFormat="false" ht="15" hidden="false" customHeight="false" outlineLevel="0" collapsed="false">
      <c r="A393" s="9"/>
      <c r="B393" s="9"/>
      <c r="C393" s="9"/>
      <c r="D393" s="10"/>
      <c r="E393" s="9"/>
      <c r="F393" s="11" t="str">
        <f aca="true">IF(OR(A393="",E393=""),"",IF(E393="Won","Won",IF(E393="Lost","Lost",IF(E393="Draft","Send it",IF(I393="","Add the date sent",IF(I393&lt;TODAY(),"Expired - chase or close",IF(AND(H393&lt;&gt;"",H393&lt;TODAY()),"Follow-up overdue",IF(H393=TODAY(),"Follow up today",IF(I393-TODAY()&lt;=Settings!$B$4,"Expiring soon",IF(H393="",IF(TODAY()-G393&gt;=Settings!$B$5,"Chase - no follow-up set","Waiting"),"Waiting"))))))))))</f>
        <v/>
      </c>
      <c r="G393" s="12"/>
      <c r="H393" s="12"/>
      <c r="I393" s="13" t="str">
        <f aca="false">IF(G393="","",G393+IF(J393="",Settings!$B$3,J393))</f>
        <v/>
      </c>
      <c r="J393" s="14"/>
      <c r="K393" s="15" t="str">
        <f aca="true">IF(G393="","",IF(L393&lt;&gt;"",L393,TODAY())-G393)</f>
        <v/>
      </c>
      <c r="L393" s="12"/>
      <c r="M393" s="10"/>
      <c r="N393" s="9"/>
      <c r="O393" s="9"/>
      <c r="P393" s="9"/>
      <c r="Q393" s="11" t="str">
        <f aca="false">IF(AND(A393="",B393="",D393="",E393=""),"",IF(D393="","Add the quote value",IF(E393="","Pick a status",IF(AND(E393&lt;&gt;"Draft",G393=""),"Add the date sent",IF(AND(OR(E393="Won",E393="Lost"),L393=""),"Add the date decided",IF(AND(E393="Lost",N393=""),"Add why it was lost",IF(AND(L393&lt;&gt;"",G393&lt;&gt;"",L393&lt;G393),"Decided before it was sent?",IF(AND(E393="Sent",H393&lt;&gt;"",I393&lt;&gt;"",H393&gt;I393),"Follow-up is after it expires",""))))))))</f>
        <v/>
      </c>
    </row>
    <row r="394" customFormat="false" ht="15" hidden="false" customHeight="false" outlineLevel="0" collapsed="false">
      <c r="A394" s="9"/>
      <c r="B394" s="9"/>
      <c r="C394" s="9"/>
      <c r="D394" s="10"/>
      <c r="E394" s="9"/>
      <c r="F394" s="11" t="str">
        <f aca="true">IF(OR(A394="",E394=""),"",IF(E394="Won","Won",IF(E394="Lost","Lost",IF(E394="Draft","Send it",IF(I394="","Add the date sent",IF(I394&lt;TODAY(),"Expired - chase or close",IF(AND(H394&lt;&gt;"",H394&lt;TODAY()),"Follow-up overdue",IF(H394=TODAY(),"Follow up today",IF(I394-TODAY()&lt;=Settings!$B$4,"Expiring soon",IF(H394="",IF(TODAY()-G394&gt;=Settings!$B$5,"Chase - no follow-up set","Waiting"),"Waiting"))))))))))</f>
        <v/>
      </c>
      <c r="G394" s="12"/>
      <c r="H394" s="12"/>
      <c r="I394" s="13" t="str">
        <f aca="false">IF(G394="","",G394+IF(J394="",Settings!$B$3,J394))</f>
        <v/>
      </c>
      <c r="J394" s="14"/>
      <c r="K394" s="15" t="str">
        <f aca="true">IF(G394="","",IF(L394&lt;&gt;"",L394,TODAY())-G394)</f>
        <v/>
      </c>
      <c r="L394" s="12"/>
      <c r="M394" s="10"/>
      <c r="N394" s="9"/>
      <c r="O394" s="9"/>
      <c r="P394" s="9"/>
      <c r="Q394" s="11" t="str">
        <f aca="false">IF(AND(A394="",B394="",D394="",E394=""),"",IF(D394="","Add the quote value",IF(E394="","Pick a status",IF(AND(E394&lt;&gt;"Draft",G394=""),"Add the date sent",IF(AND(OR(E394="Won",E394="Lost"),L394=""),"Add the date decided",IF(AND(E394="Lost",N394=""),"Add why it was lost",IF(AND(L394&lt;&gt;"",G394&lt;&gt;"",L394&lt;G394),"Decided before it was sent?",IF(AND(E394="Sent",H394&lt;&gt;"",I394&lt;&gt;"",H394&gt;I394),"Follow-up is after it expires",""))))))))</f>
        <v/>
      </c>
    </row>
    <row r="395" customFormat="false" ht="15" hidden="false" customHeight="false" outlineLevel="0" collapsed="false">
      <c r="A395" s="9"/>
      <c r="B395" s="9"/>
      <c r="C395" s="9"/>
      <c r="D395" s="10"/>
      <c r="E395" s="9"/>
      <c r="F395" s="11" t="str">
        <f aca="true">IF(OR(A395="",E395=""),"",IF(E395="Won","Won",IF(E395="Lost","Lost",IF(E395="Draft","Send it",IF(I395="","Add the date sent",IF(I395&lt;TODAY(),"Expired - chase or close",IF(AND(H395&lt;&gt;"",H395&lt;TODAY()),"Follow-up overdue",IF(H395=TODAY(),"Follow up today",IF(I395-TODAY()&lt;=Settings!$B$4,"Expiring soon",IF(H395="",IF(TODAY()-G395&gt;=Settings!$B$5,"Chase - no follow-up set","Waiting"),"Waiting"))))))))))</f>
        <v/>
      </c>
      <c r="G395" s="12"/>
      <c r="H395" s="12"/>
      <c r="I395" s="13" t="str">
        <f aca="false">IF(G395="","",G395+IF(J395="",Settings!$B$3,J395))</f>
        <v/>
      </c>
      <c r="J395" s="14"/>
      <c r="K395" s="15" t="str">
        <f aca="true">IF(G395="","",IF(L395&lt;&gt;"",L395,TODAY())-G395)</f>
        <v/>
      </c>
      <c r="L395" s="12"/>
      <c r="M395" s="10"/>
      <c r="N395" s="9"/>
      <c r="O395" s="9"/>
      <c r="P395" s="9"/>
      <c r="Q395" s="11" t="str">
        <f aca="false">IF(AND(A395="",B395="",D395="",E395=""),"",IF(D395="","Add the quote value",IF(E395="","Pick a status",IF(AND(E395&lt;&gt;"Draft",G395=""),"Add the date sent",IF(AND(OR(E395="Won",E395="Lost"),L395=""),"Add the date decided",IF(AND(E395="Lost",N395=""),"Add why it was lost",IF(AND(L395&lt;&gt;"",G395&lt;&gt;"",L395&lt;G395),"Decided before it was sent?",IF(AND(E395="Sent",H395&lt;&gt;"",I395&lt;&gt;"",H395&gt;I395),"Follow-up is after it expires",""))))))))</f>
        <v/>
      </c>
    </row>
    <row r="396" customFormat="false" ht="15" hidden="false" customHeight="false" outlineLevel="0" collapsed="false">
      <c r="A396" s="9"/>
      <c r="B396" s="9"/>
      <c r="C396" s="9"/>
      <c r="D396" s="10"/>
      <c r="E396" s="9"/>
      <c r="F396" s="11" t="str">
        <f aca="true">IF(OR(A396="",E396=""),"",IF(E396="Won","Won",IF(E396="Lost","Lost",IF(E396="Draft","Send it",IF(I396="","Add the date sent",IF(I396&lt;TODAY(),"Expired - chase or close",IF(AND(H396&lt;&gt;"",H396&lt;TODAY()),"Follow-up overdue",IF(H396=TODAY(),"Follow up today",IF(I396-TODAY()&lt;=Settings!$B$4,"Expiring soon",IF(H396="",IF(TODAY()-G396&gt;=Settings!$B$5,"Chase - no follow-up set","Waiting"),"Waiting"))))))))))</f>
        <v/>
      </c>
      <c r="G396" s="12"/>
      <c r="H396" s="12"/>
      <c r="I396" s="13" t="str">
        <f aca="false">IF(G396="","",G396+IF(J396="",Settings!$B$3,J396))</f>
        <v/>
      </c>
      <c r="J396" s="14"/>
      <c r="K396" s="15" t="str">
        <f aca="true">IF(G396="","",IF(L396&lt;&gt;"",L396,TODAY())-G396)</f>
        <v/>
      </c>
      <c r="L396" s="12"/>
      <c r="M396" s="10"/>
      <c r="N396" s="9"/>
      <c r="O396" s="9"/>
      <c r="P396" s="9"/>
      <c r="Q396" s="11" t="str">
        <f aca="false">IF(AND(A396="",B396="",D396="",E396=""),"",IF(D396="","Add the quote value",IF(E396="","Pick a status",IF(AND(E396&lt;&gt;"Draft",G396=""),"Add the date sent",IF(AND(OR(E396="Won",E396="Lost"),L396=""),"Add the date decided",IF(AND(E396="Lost",N396=""),"Add why it was lost",IF(AND(L396&lt;&gt;"",G396&lt;&gt;"",L396&lt;G396),"Decided before it was sent?",IF(AND(E396="Sent",H396&lt;&gt;"",I396&lt;&gt;"",H396&gt;I396),"Follow-up is after it expires",""))))))))</f>
        <v/>
      </c>
    </row>
    <row r="397" customFormat="false" ht="15" hidden="false" customHeight="false" outlineLevel="0" collapsed="false">
      <c r="A397" s="9"/>
      <c r="B397" s="9"/>
      <c r="C397" s="9"/>
      <c r="D397" s="10"/>
      <c r="E397" s="9"/>
      <c r="F397" s="11" t="str">
        <f aca="true">IF(OR(A397="",E397=""),"",IF(E397="Won","Won",IF(E397="Lost","Lost",IF(E397="Draft","Send it",IF(I397="","Add the date sent",IF(I397&lt;TODAY(),"Expired - chase or close",IF(AND(H397&lt;&gt;"",H397&lt;TODAY()),"Follow-up overdue",IF(H397=TODAY(),"Follow up today",IF(I397-TODAY()&lt;=Settings!$B$4,"Expiring soon",IF(H397="",IF(TODAY()-G397&gt;=Settings!$B$5,"Chase - no follow-up set","Waiting"),"Waiting"))))))))))</f>
        <v/>
      </c>
      <c r="G397" s="12"/>
      <c r="H397" s="12"/>
      <c r="I397" s="13" t="str">
        <f aca="false">IF(G397="","",G397+IF(J397="",Settings!$B$3,J397))</f>
        <v/>
      </c>
      <c r="J397" s="14"/>
      <c r="K397" s="15" t="str">
        <f aca="true">IF(G397="","",IF(L397&lt;&gt;"",L397,TODAY())-G397)</f>
        <v/>
      </c>
      <c r="L397" s="12"/>
      <c r="M397" s="10"/>
      <c r="N397" s="9"/>
      <c r="O397" s="9"/>
      <c r="P397" s="9"/>
      <c r="Q397" s="11" t="str">
        <f aca="false">IF(AND(A397="",B397="",D397="",E397=""),"",IF(D397="","Add the quote value",IF(E397="","Pick a status",IF(AND(E397&lt;&gt;"Draft",G397=""),"Add the date sent",IF(AND(OR(E397="Won",E397="Lost"),L397=""),"Add the date decided",IF(AND(E397="Lost",N397=""),"Add why it was lost",IF(AND(L397&lt;&gt;"",G397&lt;&gt;"",L397&lt;G397),"Decided before it was sent?",IF(AND(E397="Sent",H397&lt;&gt;"",I397&lt;&gt;"",H397&gt;I397),"Follow-up is after it expires",""))))))))</f>
        <v/>
      </c>
    </row>
    <row r="398" customFormat="false" ht="15" hidden="false" customHeight="false" outlineLevel="0" collapsed="false">
      <c r="A398" s="9"/>
      <c r="B398" s="9"/>
      <c r="C398" s="9"/>
      <c r="D398" s="10"/>
      <c r="E398" s="9"/>
      <c r="F398" s="11" t="str">
        <f aca="true">IF(OR(A398="",E398=""),"",IF(E398="Won","Won",IF(E398="Lost","Lost",IF(E398="Draft","Send it",IF(I398="","Add the date sent",IF(I398&lt;TODAY(),"Expired - chase or close",IF(AND(H398&lt;&gt;"",H398&lt;TODAY()),"Follow-up overdue",IF(H398=TODAY(),"Follow up today",IF(I398-TODAY()&lt;=Settings!$B$4,"Expiring soon",IF(H398="",IF(TODAY()-G398&gt;=Settings!$B$5,"Chase - no follow-up set","Waiting"),"Waiting"))))))))))</f>
        <v/>
      </c>
      <c r="G398" s="12"/>
      <c r="H398" s="12"/>
      <c r="I398" s="13" t="str">
        <f aca="false">IF(G398="","",G398+IF(J398="",Settings!$B$3,J398))</f>
        <v/>
      </c>
      <c r="J398" s="14"/>
      <c r="K398" s="15" t="str">
        <f aca="true">IF(G398="","",IF(L398&lt;&gt;"",L398,TODAY())-G398)</f>
        <v/>
      </c>
      <c r="L398" s="12"/>
      <c r="M398" s="10"/>
      <c r="N398" s="9"/>
      <c r="O398" s="9"/>
      <c r="P398" s="9"/>
      <c r="Q398" s="11" t="str">
        <f aca="false">IF(AND(A398="",B398="",D398="",E398=""),"",IF(D398="","Add the quote value",IF(E398="","Pick a status",IF(AND(E398&lt;&gt;"Draft",G398=""),"Add the date sent",IF(AND(OR(E398="Won",E398="Lost"),L398=""),"Add the date decided",IF(AND(E398="Lost",N398=""),"Add why it was lost",IF(AND(L398&lt;&gt;"",G398&lt;&gt;"",L398&lt;G398),"Decided before it was sent?",IF(AND(E398="Sent",H398&lt;&gt;"",I398&lt;&gt;"",H398&gt;I398),"Follow-up is after it expires",""))))))))</f>
        <v/>
      </c>
    </row>
    <row r="399" customFormat="false" ht="15" hidden="false" customHeight="false" outlineLevel="0" collapsed="false">
      <c r="A399" s="9"/>
      <c r="B399" s="9"/>
      <c r="C399" s="9"/>
      <c r="D399" s="10"/>
      <c r="E399" s="9"/>
      <c r="F399" s="11" t="str">
        <f aca="true">IF(OR(A399="",E399=""),"",IF(E399="Won","Won",IF(E399="Lost","Lost",IF(E399="Draft","Send it",IF(I399="","Add the date sent",IF(I399&lt;TODAY(),"Expired - chase or close",IF(AND(H399&lt;&gt;"",H399&lt;TODAY()),"Follow-up overdue",IF(H399=TODAY(),"Follow up today",IF(I399-TODAY()&lt;=Settings!$B$4,"Expiring soon",IF(H399="",IF(TODAY()-G399&gt;=Settings!$B$5,"Chase - no follow-up set","Waiting"),"Waiting"))))))))))</f>
        <v/>
      </c>
      <c r="G399" s="12"/>
      <c r="H399" s="12"/>
      <c r="I399" s="13" t="str">
        <f aca="false">IF(G399="","",G399+IF(J399="",Settings!$B$3,J399))</f>
        <v/>
      </c>
      <c r="J399" s="14"/>
      <c r="K399" s="15" t="str">
        <f aca="true">IF(G399="","",IF(L399&lt;&gt;"",L399,TODAY())-G399)</f>
        <v/>
      </c>
      <c r="L399" s="12"/>
      <c r="M399" s="10"/>
      <c r="N399" s="9"/>
      <c r="O399" s="9"/>
      <c r="P399" s="9"/>
      <c r="Q399" s="11" t="str">
        <f aca="false">IF(AND(A399="",B399="",D399="",E399=""),"",IF(D399="","Add the quote value",IF(E399="","Pick a status",IF(AND(E399&lt;&gt;"Draft",G399=""),"Add the date sent",IF(AND(OR(E399="Won",E399="Lost"),L399=""),"Add the date decided",IF(AND(E399="Lost",N399=""),"Add why it was lost",IF(AND(L399&lt;&gt;"",G399&lt;&gt;"",L399&lt;G399),"Decided before it was sent?",IF(AND(E399="Sent",H399&lt;&gt;"",I399&lt;&gt;"",H399&gt;I399),"Follow-up is after it expires",""))))))))</f>
        <v/>
      </c>
    </row>
    <row r="400" customFormat="false" ht="15" hidden="false" customHeight="false" outlineLevel="0" collapsed="false">
      <c r="A400" s="9"/>
      <c r="B400" s="9"/>
      <c r="C400" s="9"/>
      <c r="D400" s="10"/>
      <c r="E400" s="9"/>
      <c r="F400" s="11" t="str">
        <f aca="true">IF(OR(A400="",E400=""),"",IF(E400="Won","Won",IF(E400="Lost","Lost",IF(E400="Draft","Send it",IF(I400="","Add the date sent",IF(I400&lt;TODAY(),"Expired - chase or close",IF(AND(H400&lt;&gt;"",H400&lt;TODAY()),"Follow-up overdue",IF(H400=TODAY(),"Follow up today",IF(I400-TODAY()&lt;=Settings!$B$4,"Expiring soon",IF(H400="",IF(TODAY()-G400&gt;=Settings!$B$5,"Chase - no follow-up set","Waiting"),"Waiting"))))))))))</f>
        <v/>
      </c>
      <c r="G400" s="12"/>
      <c r="H400" s="12"/>
      <c r="I400" s="13" t="str">
        <f aca="false">IF(G400="","",G400+IF(J400="",Settings!$B$3,J400))</f>
        <v/>
      </c>
      <c r="J400" s="14"/>
      <c r="K400" s="15" t="str">
        <f aca="true">IF(G400="","",IF(L400&lt;&gt;"",L400,TODAY())-G400)</f>
        <v/>
      </c>
      <c r="L400" s="12"/>
      <c r="M400" s="10"/>
      <c r="N400" s="9"/>
      <c r="O400" s="9"/>
      <c r="P400" s="9"/>
      <c r="Q400" s="11" t="str">
        <f aca="false">IF(AND(A400="",B400="",D400="",E400=""),"",IF(D400="","Add the quote value",IF(E400="","Pick a status",IF(AND(E400&lt;&gt;"Draft",G400=""),"Add the date sent",IF(AND(OR(E400="Won",E400="Lost"),L400=""),"Add the date decided",IF(AND(E400="Lost",N400=""),"Add why it was lost",IF(AND(L400&lt;&gt;"",G400&lt;&gt;"",L400&lt;G400),"Decided before it was sent?",IF(AND(E400="Sent",H400&lt;&gt;"",I400&lt;&gt;"",H400&gt;I400),"Follow-up is after it expires",""))))))))</f>
        <v/>
      </c>
    </row>
    <row r="401" customFormat="false" ht="15" hidden="false" customHeight="false" outlineLevel="0" collapsed="false">
      <c r="A401" s="9"/>
      <c r="B401" s="9"/>
      <c r="C401" s="9"/>
      <c r="D401" s="10"/>
      <c r="E401" s="9"/>
      <c r="F401" s="11" t="str">
        <f aca="true">IF(OR(A401="",E401=""),"",IF(E401="Won","Won",IF(E401="Lost","Lost",IF(E401="Draft","Send it",IF(I401="","Add the date sent",IF(I401&lt;TODAY(),"Expired - chase or close",IF(AND(H401&lt;&gt;"",H401&lt;TODAY()),"Follow-up overdue",IF(H401=TODAY(),"Follow up today",IF(I401-TODAY()&lt;=Settings!$B$4,"Expiring soon",IF(H401="",IF(TODAY()-G401&gt;=Settings!$B$5,"Chase - no follow-up set","Waiting"),"Waiting"))))))))))</f>
        <v/>
      </c>
      <c r="G401" s="12"/>
      <c r="H401" s="12"/>
      <c r="I401" s="13" t="str">
        <f aca="false">IF(G401="","",G401+IF(J401="",Settings!$B$3,J401))</f>
        <v/>
      </c>
      <c r="J401" s="14"/>
      <c r="K401" s="15" t="str">
        <f aca="true">IF(G401="","",IF(L401&lt;&gt;"",L401,TODAY())-G401)</f>
        <v/>
      </c>
      <c r="L401" s="12"/>
      <c r="M401" s="10"/>
      <c r="N401" s="9"/>
      <c r="O401" s="9"/>
      <c r="P401" s="9"/>
      <c r="Q401" s="11" t="str">
        <f aca="false">IF(AND(A401="",B401="",D401="",E401=""),"",IF(D401="","Add the quote value",IF(E401="","Pick a status",IF(AND(E401&lt;&gt;"Draft",G401=""),"Add the date sent",IF(AND(OR(E401="Won",E401="Lost"),L401=""),"Add the date decided",IF(AND(E401="Lost",N401=""),"Add why it was lost",IF(AND(L401&lt;&gt;"",G401&lt;&gt;"",L401&lt;G401),"Decided before it was sent?",IF(AND(E401="Sent",H401&lt;&gt;"",I401&lt;&gt;"",H401&gt;I401),"Follow-up is after it expires",""))))))))</f>
        <v/>
      </c>
    </row>
    <row r="402" customFormat="false" ht="15" hidden="false" customHeight="false" outlineLevel="0" collapsed="false">
      <c r="A402" s="9"/>
      <c r="B402" s="9"/>
      <c r="C402" s="9"/>
      <c r="D402" s="10"/>
      <c r="E402" s="9"/>
      <c r="F402" s="11" t="str">
        <f aca="true">IF(OR(A402="",E402=""),"",IF(E402="Won","Won",IF(E402="Lost","Lost",IF(E402="Draft","Send it",IF(I402="","Add the date sent",IF(I402&lt;TODAY(),"Expired - chase or close",IF(AND(H402&lt;&gt;"",H402&lt;TODAY()),"Follow-up overdue",IF(H402=TODAY(),"Follow up today",IF(I402-TODAY()&lt;=Settings!$B$4,"Expiring soon",IF(H402="",IF(TODAY()-G402&gt;=Settings!$B$5,"Chase - no follow-up set","Waiting"),"Waiting"))))))))))</f>
        <v/>
      </c>
      <c r="G402" s="12"/>
      <c r="H402" s="12"/>
      <c r="I402" s="13" t="str">
        <f aca="false">IF(G402="","",G402+IF(J402="",Settings!$B$3,J402))</f>
        <v/>
      </c>
      <c r="J402" s="14"/>
      <c r="K402" s="15" t="str">
        <f aca="true">IF(G402="","",IF(L402&lt;&gt;"",L402,TODAY())-G402)</f>
        <v/>
      </c>
      <c r="L402" s="12"/>
      <c r="M402" s="10"/>
      <c r="N402" s="9"/>
      <c r="O402" s="9"/>
      <c r="P402" s="9"/>
      <c r="Q402" s="11" t="str">
        <f aca="false">IF(AND(A402="",B402="",D402="",E402=""),"",IF(D402="","Add the quote value",IF(E402="","Pick a status",IF(AND(E402&lt;&gt;"Draft",G402=""),"Add the date sent",IF(AND(OR(E402="Won",E402="Lost"),L402=""),"Add the date decided",IF(AND(E402="Lost",N402=""),"Add why it was lost",IF(AND(L402&lt;&gt;"",G402&lt;&gt;"",L402&lt;G402),"Decided before it was sent?",IF(AND(E402="Sent",H402&lt;&gt;"",I402&lt;&gt;"",H402&gt;I402),"Follow-up is after it expires",""))))))))</f>
        <v/>
      </c>
    </row>
    <row r="403" customFormat="false" ht="15" hidden="false" customHeight="false" outlineLevel="0" collapsed="false">
      <c r="A403" s="9"/>
      <c r="B403" s="9"/>
      <c r="C403" s="9"/>
      <c r="D403" s="10"/>
      <c r="E403" s="9"/>
      <c r="F403" s="11" t="str">
        <f aca="true">IF(OR(A403="",E403=""),"",IF(E403="Won","Won",IF(E403="Lost","Lost",IF(E403="Draft","Send it",IF(I403="","Add the date sent",IF(I403&lt;TODAY(),"Expired - chase or close",IF(AND(H403&lt;&gt;"",H403&lt;TODAY()),"Follow-up overdue",IF(H403=TODAY(),"Follow up today",IF(I403-TODAY()&lt;=Settings!$B$4,"Expiring soon",IF(H403="",IF(TODAY()-G403&gt;=Settings!$B$5,"Chase - no follow-up set","Waiting"),"Waiting"))))))))))</f>
        <v/>
      </c>
      <c r="G403" s="12"/>
      <c r="H403" s="12"/>
      <c r="I403" s="13" t="str">
        <f aca="false">IF(G403="","",G403+IF(J403="",Settings!$B$3,J403))</f>
        <v/>
      </c>
      <c r="J403" s="14"/>
      <c r="K403" s="15" t="str">
        <f aca="true">IF(G403="","",IF(L403&lt;&gt;"",L403,TODAY())-G403)</f>
        <v/>
      </c>
      <c r="L403" s="12"/>
      <c r="M403" s="10"/>
      <c r="N403" s="9"/>
      <c r="O403" s="9"/>
      <c r="P403" s="9"/>
      <c r="Q403" s="11" t="str">
        <f aca="false">IF(AND(A403="",B403="",D403="",E403=""),"",IF(D403="","Add the quote value",IF(E403="","Pick a status",IF(AND(E403&lt;&gt;"Draft",G403=""),"Add the date sent",IF(AND(OR(E403="Won",E403="Lost"),L403=""),"Add the date decided",IF(AND(E403="Lost",N403=""),"Add why it was lost",IF(AND(L403&lt;&gt;"",G403&lt;&gt;"",L403&lt;G403),"Decided before it was sent?",IF(AND(E403="Sent",H403&lt;&gt;"",I403&lt;&gt;"",H403&gt;I403),"Follow-up is after it expires",""))))))))</f>
        <v/>
      </c>
    </row>
    <row r="404" customFormat="false" ht="15" hidden="false" customHeight="false" outlineLevel="0" collapsed="false">
      <c r="A404" s="9"/>
      <c r="B404" s="9"/>
      <c r="C404" s="9"/>
      <c r="D404" s="10"/>
      <c r="E404" s="9"/>
      <c r="F404" s="11" t="str">
        <f aca="true">IF(OR(A404="",E404=""),"",IF(E404="Won","Won",IF(E404="Lost","Lost",IF(E404="Draft","Send it",IF(I404="","Add the date sent",IF(I404&lt;TODAY(),"Expired - chase or close",IF(AND(H404&lt;&gt;"",H404&lt;TODAY()),"Follow-up overdue",IF(H404=TODAY(),"Follow up today",IF(I404-TODAY()&lt;=Settings!$B$4,"Expiring soon",IF(H404="",IF(TODAY()-G404&gt;=Settings!$B$5,"Chase - no follow-up set","Waiting"),"Waiting"))))))))))</f>
        <v/>
      </c>
      <c r="G404" s="12"/>
      <c r="H404" s="12"/>
      <c r="I404" s="13" t="str">
        <f aca="false">IF(G404="","",G404+IF(J404="",Settings!$B$3,J404))</f>
        <v/>
      </c>
      <c r="J404" s="14"/>
      <c r="K404" s="15" t="str">
        <f aca="true">IF(G404="","",IF(L404&lt;&gt;"",L404,TODAY())-G404)</f>
        <v/>
      </c>
      <c r="L404" s="12"/>
      <c r="M404" s="10"/>
      <c r="N404" s="9"/>
      <c r="O404" s="9"/>
      <c r="P404" s="9"/>
      <c r="Q404" s="11" t="str">
        <f aca="false">IF(AND(A404="",B404="",D404="",E404=""),"",IF(D404="","Add the quote value",IF(E404="","Pick a status",IF(AND(E404&lt;&gt;"Draft",G404=""),"Add the date sent",IF(AND(OR(E404="Won",E404="Lost"),L404=""),"Add the date decided",IF(AND(E404="Lost",N404=""),"Add why it was lost",IF(AND(L404&lt;&gt;"",G404&lt;&gt;"",L404&lt;G404),"Decided before it was sent?",IF(AND(E404="Sent",H404&lt;&gt;"",I404&lt;&gt;"",H404&gt;I404),"Follow-up is after it expires",""))))))))</f>
        <v/>
      </c>
    </row>
    <row r="405" customFormat="false" ht="15" hidden="false" customHeight="false" outlineLevel="0" collapsed="false">
      <c r="A405" s="9"/>
      <c r="B405" s="9"/>
      <c r="C405" s="9"/>
      <c r="D405" s="10"/>
      <c r="E405" s="9"/>
      <c r="F405" s="11" t="str">
        <f aca="true">IF(OR(A405="",E405=""),"",IF(E405="Won","Won",IF(E405="Lost","Lost",IF(E405="Draft","Send it",IF(I405="","Add the date sent",IF(I405&lt;TODAY(),"Expired - chase or close",IF(AND(H405&lt;&gt;"",H405&lt;TODAY()),"Follow-up overdue",IF(H405=TODAY(),"Follow up today",IF(I405-TODAY()&lt;=Settings!$B$4,"Expiring soon",IF(H405="",IF(TODAY()-G405&gt;=Settings!$B$5,"Chase - no follow-up set","Waiting"),"Waiting"))))))))))</f>
        <v/>
      </c>
      <c r="G405" s="12"/>
      <c r="H405" s="12"/>
      <c r="I405" s="13" t="str">
        <f aca="false">IF(G405="","",G405+IF(J405="",Settings!$B$3,J405))</f>
        <v/>
      </c>
      <c r="J405" s="14"/>
      <c r="K405" s="15" t="str">
        <f aca="true">IF(G405="","",IF(L405&lt;&gt;"",L405,TODAY())-G405)</f>
        <v/>
      </c>
      <c r="L405" s="12"/>
      <c r="M405" s="10"/>
      <c r="N405" s="9"/>
      <c r="O405" s="9"/>
      <c r="P405" s="9"/>
      <c r="Q405" s="11" t="str">
        <f aca="false">IF(AND(A405="",B405="",D405="",E405=""),"",IF(D405="","Add the quote value",IF(E405="","Pick a status",IF(AND(E405&lt;&gt;"Draft",G405=""),"Add the date sent",IF(AND(OR(E405="Won",E405="Lost"),L405=""),"Add the date decided",IF(AND(E405="Lost",N405=""),"Add why it was lost",IF(AND(L405&lt;&gt;"",G405&lt;&gt;"",L405&lt;G405),"Decided before it was sent?",IF(AND(E405="Sent",H405&lt;&gt;"",I405&lt;&gt;"",H405&gt;I405),"Follow-up is after it expires",""))))))))</f>
        <v/>
      </c>
    </row>
    <row r="406" customFormat="false" ht="15" hidden="false" customHeight="false" outlineLevel="0" collapsed="false">
      <c r="A406" s="9"/>
      <c r="B406" s="9"/>
      <c r="C406" s="9"/>
      <c r="D406" s="10"/>
      <c r="E406" s="9"/>
      <c r="F406" s="11" t="str">
        <f aca="true">IF(OR(A406="",E406=""),"",IF(E406="Won","Won",IF(E406="Lost","Lost",IF(E406="Draft","Send it",IF(I406="","Add the date sent",IF(I406&lt;TODAY(),"Expired - chase or close",IF(AND(H406&lt;&gt;"",H406&lt;TODAY()),"Follow-up overdue",IF(H406=TODAY(),"Follow up today",IF(I406-TODAY()&lt;=Settings!$B$4,"Expiring soon",IF(H406="",IF(TODAY()-G406&gt;=Settings!$B$5,"Chase - no follow-up set","Waiting"),"Waiting"))))))))))</f>
        <v/>
      </c>
      <c r="G406" s="12"/>
      <c r="H406" s="12"/>
      <c r="I406" s="13" t="str">
        <f aca="false">IF(G406="","",G406+IF(J406="",Settings!$B$3,J406))</f>
        <v/>
      </c>
      <c r="J406" s="14"/>
      <c r="K406" s="15" t="str">
        <f aca="true">IF(G406="","",IF(L406&lt;&gt;"",L406,TODAY())-G406)</f>
        <v/>
      </c>
      <c r="L406" s="12"/>
      <c r="M406" s="10"/>
      <c r="N406" s="9"/>
      <c r="O406" s="9"/>
      <c r="P406" s="9"/>
      <c r="Q406" s="11" t="str">
        <f aca="false">IF(AND(A406="",B406="",D406="",E406=""),"",IF(D406="","Add the quote value",IF(E406="","Pick a status",IF(AND(E406&lt;&gt;"Draft",G406=""),"Add the date sent",IF(AND(OR(E406="Won",E406="Lost"),L406=""),"Add the date decided",IF(AND(E406="Lost",N406=""),"Add why it was lost",IF(AND(L406&lt;&gt;"",G406&lt;&gt;"",L406&lt;G406),"Decided before it was sent?",IF(AND(E406="Sent",H406&lt;&gt;"",I406&lt;&gt;"",H406&gt;I406),"Follow-up is after it expires",""))))))))</f>
        <v/>
      </c>
    </row>
    <row r="407" customFormat="false" ht="15" hidden="false" customHeight="false" outlineLevel="0" collapsed="false">
      <c r="A407" s="9"/>
      <c r="B407" s="9"/>
      <c r="C407" s="9"/>
      <c r="D407" s="10"/>
      <c r="E407" s="9"/>
      <c r="F407" s="11" t="str">
        <f aca="true">IF(OR(A407="",E407=""),"",IF(E407="Won","Won",IF(E407="Lost","Lost",IF(E407="Draft","Send it",IF(I407="","Add the date sent",IF(I407&lt;TODAY(),"Expired - chase or close",IF(AND(H407&lt;&gt;"",H407&lt;TODAY()),"Follow-up overdue",IF(H407=TODAY(),"Follow up today",IF(I407-TODAY()&lt;=Settings!$B$4,"Expiring soon",IF(H407="",IF(TODAY()-G407&gt;=Settings!$B$5,"Chase - no follow-up set","Waiting"),"Waiting"))))))))))</f>
        <v/>
      </c>
      <c r="G407" s="12"/>
      <c r="H407" s="12"/>
      <c r="I407" s="13" t="str">
        <f aca="false">IF(G407="","",G407+IF(J407="",Settings!$B$3,J407))</f>
        <v/>
      </c>
      <c r="J407" s="14"/>
      <c r="K407" s="15" t="str">
        <f aca="true">IF(G407="","",IF(L407&lt;&gt;"",L407,TODAY())-G407)</f>
        <v/>
      </c>
      <c r="L407" s="12"/>
      <c r="M407" s="10"/>
      <c r="N407" s="9"/>
      <c r="O407" s="9"/>
      <c r="P407" s="9"/>
      <c r="Q407" s="11" t="str">
        <f aca="false">IF(AND(A407="",B407="",D407="",E407=""),"",IF(D407="","Add the quote value",IF(E407="","Pick a status",IF(AND(E407&lt;&gt;"Draft",G407=""),"Add the date sent",IF(AND(OR(E407="Won",E407="Lost"),L407=""),"Add the date decided",IF(AND(E407="Lost",N407=""),"Add why it was lost",IF(AND(L407&lt;&gt;"",G407&lt;&gt;"",L407&lt;G407),"Decided before it was sent?",IF(AND(E407="Sent",H407&lt;&gt;"",I407&lt;&gt;"",H407&gt;I407),"Follow-up is after it expires",""))))))))</f>
        <v/>
      </c>
    </row>
    <row r="408" customFormat="false" ht="15" hidden="false" customHeight="false" outlineLevel="0" collapsed="false">
      <c r="A408" s="9"/>
      <c r="B408" s="9"/>
      <c r="C408" s="9"/>
      <c r="D408" s="10"/>
      <c r="E408" s="9"/>
      <c r="F408" s="11" t="str">
        <f aca="true">IF(OR(A408="",E408=""),"",IF(E408="Won","Won",IF(E408="Lost","Lost",IF(E408="Draft","Send it",IF(I408="","Add the date sent",IF(I408&lt;TODAY(),"Expired - chase or close",IF(AND(H408&lt;&gt;"",H408&lt;TODAY()),"Follow-up overdue",IF(H408=TODAY(),"Follow up today",IF(I408-TODAY()&lt;=Settings!$B$4,"Expiring soon",IF(H408="",IF(TODAY()-G408&gt;=Settings!$B$5,"Chase - no follow-up set","Waiting"),"Waiting"))))))))))</f>
        <v/>
      </c>
      <c r="G408" s="12"/>
      <c r="H408" s="12"/>
      <c r="I408" s="13" t="str">
        <f aca="false">IF(G408="","",G408+IF(J408="",Settings!$B$3,J408))</f>
        <v/>
      </c>
      <c r="J408" s="14"/>
      <c r="K408" s="15" t="str">
        <f aca="true">IF(G408="","",IF(L408&lt;&gt;"",L408,TODAY())-G408)</f>
        <v/>
      </c>
      <c r="L408" s="12"/>
      <c r="M408" s="10"/>
      <c r="N408" s="9"/>
      <c r="O408" s="9"/>
      <c r="P408" s="9"/>
      <c r="Q408" s="11" t="str">
        <f aca="false">IF(AND(A408="",B408="",D408="",E408=""),"",IF(D408="","Add the quote value",IF(E408="","Pick a status",IF(AND(E408&lt;&gt;"Draft",G408=""),"Add the date sent",IF(AND(OR(E408="Won",E408="Lost"),L408=""),"Add the date decided",IF(AND(E408="Lost",N408=""),"Add why it was lost",IF(AND(L408&lt;&gt;"",G408&lt;&gt;"",L408&lt;G408),"Decided before it was sent?",IF(AND(E408="Sent",H408&lt;&gt;"",I408&lt;&gt;"",H408&gt;I408),"Follow-up is after it expires",""))))))))</f>
        <v/>
      </c>
    </row>
    <row r="409" customFormat="false" ht="15" hidden="false" customHeight="false" outlineLevel="0" collapsed="false">
      <c r="A409" s="9"/>
      <c r="B409" s="9"/>
      <c r="C409" s="9"/>
      <c r="D409" s="10"/>
      <c r="E409" s="9"/>
      <c r="F409" s="11" t="str">
        <f aca="true">IF(OR(A409="",E409=""),"",IF(E409="Won","Won",IF(E409="Lost","Lost",IF(E409="Draft","Send it",IF(I409="","Add the date sent",IF(I409&lt;TODAY(),"Expired - chase or close",IF(AND(H409&lt;&gt;"",H409&lt;TODAY()),"Follow-up overdue",IF(H409=TODAY(),"Follow up today",IF(I409-TODAY()&lt;=Settings!$B$4,"Expiring soon",IF(H409="",IF(TODAY()-G409&gt;=Settings!$B$5,"Chase - no follow-up set","Waiting"),"Waiting"))))))))))</f>
        <v/>
      </c>
      <c r="G409" s="12"/>
      <c r="H409" s="12"/>
      <c r="I409" s="13" t="str">
        <f aca="false">IF(G409="","",G409+IF(J409="",Settings!$B$3,J409))</f>
        <v/>
      </c>
      <c r="J409" s="14"/>
      <c r="K409" s="15" t="str">
        <f aca="true">IF(G409="","",IF(L409&lt;&gt;"",L409,TODAY())-G409)</f>
        <v/>
      </c>
      <c r="L409" s="12"/>
      <c r="M409" s="10"/>
      <c r="N409" s="9"/>
      <c r="O409" s="9"/>
      <c r="P409" s="9"/>
      <c r="Q409" s="11" t="str">
        <f aca="false">IF(AND(A409="",B409="",D409="",E409=""),"",IF(D409="","Add the quote value",IF(E409="","Pick a status",IF(AND(E409&lt;&gt;"Draft",G409=""),"Add the date sent",IF(AND(OR(E409="Won",E409="Lost"),L409=""),"Add the date decided",IF(AND(E409="Lost",N409=""),"Add why it was lost",IF(AND(L409&lt;&gt;"",G409&lt;&gt;"",L409&lt;G409),"Decided before it was sent?",IF(AND(E409="Sent",H409&lt;&gt;"",I409&lt;&gt;"",H409&gt;I409),"Follow-up is after it expires",""))))))))</f>
        <v/>
      </c>
    </row>
    <row r="410" customFormat="false" ht="15" hidden="false" customHeight="false" outlineLevel="0" collapsed="false">
      <c r="A410" s="9"/>
      <c r="B410" s="9"/>
      <c r="C410" s="9"/>
      <c r="D410" s="10"/>
      <c r="E410" s="9"/>
      <c r="F410" s="11" t="str">
        <f aca="true">IF(OR(A410="",E410=""),"",IF(E410="Won","Won",IF(E410="Lost","Lost",IF(E410="Draft","Send it",IF(I410="","Add the date sent",IF(I410&lt;TODAY(),"Expired - chase or close",IF(AND(H410&lt;&gt;"",H410&lt;TODAY()),"Follow-up overdue",IF(H410=TODAY(),"Follow up today",IF(I410-TODAY()&lt;=Settings!$B$4,"Expiring soon",IF(H410="",IF(TODAY()-G410&gt;=Settings!$B$5,"Chase - no follow-up set","Waiting"),"Waiting"))))))))))</f>
        <v/>
      </c>
      <c r="G410" s="12"/>
      <c r="H410" s="12"/>
      <c r="I410" s="13" t="str">
        <f aca="false">IF(G410="","",G410+IF(J410="",Settings!$B$3,J410))</f>
        <v/>
      </c>
      <c r="J410" s="14"/>
      <c r="K410" s="15" t="str">
        <f aca="true">IF(G410="","",IF(L410&lt;&gt;"",L410,TODAY())-G410)</f>
        <v/>
      </c>
      <c r="L410" s="12"/>
      <c r="M410" s="10"/>
      <c r="N410" s="9"/>
      <c r="O410" s="9"/>
      <c r="P410" s="9"/>
      <c r="Q410" s="11" t="str">
        <f aca="false">IF(AND(A410="",B410="",D410="",E410=""),"",IF(D410="","Add the quote value",IF(E410="","Pick a status",IF(AND(E410&lt;&gt;"Draft",G410=""),"Add the date sent",IF(AND(OR(E410="Won",E410="Lost"),L410=""),"Add the date decided",IF(AND(E410="Lost",N410=""),"Add why it was lost",IF(AND(L410&lt;&gt;"",G410&lt;&gt;"",L410&lt;G410),"Decided before it was sent?",IF(AND(E410="Sent",H410&lt;&gt;"",I410&lt;&gt;"",H410&gt;I410),"Follow-up is after it expires",""))))))))</f>
        <v/>
      </c>
    </row>
    <row r="411" customFormat="false" ht="15" hidden="false" customHeight="false" outlineLevel="0" collapsed="false">
      <c r="A411" s="9"/>
      <c r="B411" s="9"/>
      <c r="C411" s="9"/>
      <c r="D411" s="10"/>
      <c r="E411" s="9"/>
      <c r="F411" s="11" t="str">
        <f aca="true">IF(OR(A411="",E411=""),"",IF(E411="Won","Won",IF(E411="Lost","Lost",IF(E411="Draft","Send it",IF(I411="","Add the date sent",IF(I411&lt;TODAY(),"Expired - chase or close",IF(AND(H411&lt;&gt;"",H411&lt;TODAY()),"Follow-up overdue",IF(H411=TODAY(),"Follow up today",IF(I411-TODAY()&lt;=Settings!$B$4,"Expiring soon",IF(H411="",IF(TODAY()-G411&gt;=Settings!$B$5,"Chase - no follow-up set","Waiting"),"Waiting"))))))))))</f>
        <v/>
      </c>
      <c r="G411" s="12"/>
      <c r="H411" s="12"/>
      <c r="I411" s="13" t="str">
        <f aca="false">IF(G411="","",G411+IF(J411="",Settings!$B$3,J411))</f>
        <v/>
      </c>
      <c r="J411" s="14"/>
      <c r="K411" s="15" t="str">
        <f aca="true">IF(G411="","",IF(L411&lt;&gt;"",L411,TODAY())-G411)</f>
        <v/>
      </c>
      <c r="L411" s="12"/>
      <c r="M411" s="10"/>
      <c r="N411" s="9"/>
      <c r="O411" s="9"/>
      <c r="P411" s="9"/>
      <c r="Q411" s="11" t="str">
        <f aca="false">IF(AND(A411="",B411="",D411="",E411=""),"",IF(D411="","Add the quote value",IF(E411="","Pick a status",IF(AND(E411&lt;&gt;"Draft",G411=""),"Add the date sent",IF(AND(OR(E411="Won",E411="Lost"),L411=""),"Add the date decided",IF(AND(E411="Lost",N411=""),"Add why it was lost",IF(AND(L411&lt;&gt;"",G411&lt;&gt;"",L411&lt;G411),"Decided before it was sent?",IF(AND(E411="Sent",H411&lt;&gt;"",I411&lt;&gt;"",H411&gt;I411),"Follow-up is after it expires",""))))))))</f>
        <v/>
      </c>
    </row>
    <row r="412" customFormat="false" ht="15" hidden="false" customHeight="false" outlineLevel="0" collapsed="false">
      <c r="A412" s="9"/>
      <c r="B412" s="9"/>
      <c r="C412" s="9"/>
      <c r="D412" s="10"/>
      <c r="E412" s="9"/>
      <c r="F412" s="11" t="str">
        <f aca="true">IF(OR(A412="",E412=""),"",IF(E412="Won","Won",IF(E412="Lost","Lost",IF(E412="Draft","Send it",IF(I412="","Add the date sent",IF(I412&lt;TODAY(),"Expired - chase or close",IF(AND(H412&lt;&gt;"",H412&lt;TODAY()),"Follow-up overdue",IF(H412=TODAY(),"Follow up today",IF(I412-TODAY()&lt;=Settings!$B$4,"Expiring soon",IF(H412="",IF(TODAY()-G412&gt;=Settings!$B$5,"Chase - no follow-up set","Waiting"),"Waiting"))))))))))</f>
        <v/>
      </c>
      <c r="G412" s="12"/>
      <c r="H412" s="12"/>
      <c r="I412" s="13" t="str">
        <f aca="false">IF(G412="","",G412+IF(J412="",Settings!$B$3,J412))</f>
        <v/>
      </c>
      <c r="J412" s="14"/>
      <c r="K412" s="15" t="str">
        <f aca="true">IF(G412="","",IF(L412&lt;&gt;"",L412,TODAY())-G412)</f>
        <v/>
      </c>
      <c r="L412" s="12"/>
      <c r="M412" s="10"/>
      <c r="N412" s="9"/>
      <c r="O412" s="9"/>
      <c r="P412" s="9"/>
      <c r="Q412" s="11" t="str">
        <f aca="false">IF(AND(A412="",B412="",D412="",E412=""),"",IF(D412="","Add the quote value",IF(E412="","Pick a status",IF(AND(E412&lt;&gt;"Draft",G412=""),"Add the date sent",IF(AND(OR(E412="Won",E412="Lost"),L412=""),"Add the date decided",IF(AND(E412="Lost",N412=""),"Add why it was lost",IF(AND(L412&lt;&gt;"",G412&lt;&gt;"",L412&lt;G412),"Decided before it was sent?",IF(AND(E412="Sent",H412&lt;&gt;"",I412&lt;&gt;"",H412&gt;I412),"Follow-up is after it expires",""))))))))</f>
        <v/>
      </c>
    </row>
    <row r="413" customFormat="false" ht="15" hidden="false" customHeight="false" outlineLevel="0" collapsed="false">
      <c r="A413" s="9"/>
      <c r="B413" s="9"/>
      <c r="C413" s="9"/>
      <c r="D413" s="10"/>
      <c r="E413" s="9"/>
      <c r="F413" s="11" t="str">
        <f aca="true">IF(OR(A413="",E413=""),"",IF(E413="Won","Won",IF(E413="Lost","Lost",IF(E413="Draft","Send it",IF(I413="","Add the date sent",IF(I413&lt;TODAY(),"Expired - chase or close",IF(AND(H413&lt;&gt;"",H413&lt;TODAY()),"Follow-up overdue",IF(H413=TODAY(),"Follow up today",IF(I413-TODAY()&lt;=Settings!$B$4,"Expiring soon",IF(H413="",IF(TODAY()-G413&gt;=Settings!$B$5,"Chase - no follow-up set","Waiting"),"Waiting"))))))))))</f>
        <v/>
      </c>
      <c r="G413" s="12"/>
      <c r="H413" s="12"/>
      <c r="I413" s="13" t="str">
        <f aca="false">IF(G413="","",G413+IF(J413="",Settings!$B$3,J413))</f>
        <v/>
      </c>
      <c r="J413" s="14"/>
      <c r="K413" s="15" t="str">
        <f aca="true">IF(G413="","",IF(L413&lt;&gt;"",L413,TODAY())-G413)</f>
        <v/>
      </c>
      <c r="L413" s="12"/>
      <c r="M413" s="10"/>
      <c r="N413" s="9"/>
      <c r="O413" s="9"/>
      <c r="P413" s="9"/>
      <c r="Q413" s="11" t="str">
        <f aca="false">IF(AND(A413="",B413="",D413="",E413=""),"",IF(D413="","Add the quote value",IF(E413="","Pick a status",IF(AND(E413&lt;&gt;"Draft",G413=""),"Add the date sent",IF(AND(OR(E413="Won",E413="Lost"),L413=""),"Add the date decided",IF(AND(E413="Lost",N413=""),"Add why it was lost",IF(AND(L413&lt;&gt;"",G413&lt;&gt;"",L413&lt;G413),"Decided before it was sent?",IF(AND(E413="Sent",H413&lt;&gt;"",I413&lt;&gt;"",H413&gt;I413),"Follow-up is after it expires",""))))))))</f>
        <v/>
      </c>
    </row>
    <row r="414" customFormat="false" ht="15" hidden="false" customHeight="false" outlineLevel="0" collapsed="false">
      <c r="A414" s="9"/>
      <c r="B414" s="9"/>
      <c r="C414" s="9"/>
      <c r="D414" s="10"/>
      <c r="E414" s="9"/>
      <c r="F414" s="11" t="str">
        <f aca="true">IF(OR(A414="",E414=""),"",IF(E414="Won","Won",IF(E414="Lost","Lost",IF(E414="Draft","Send it",IF(I414="","Add the date sent",IF(I414&lt;TODAY(),"Expired - chase or close",IF(AND(H414&lt;&gt;"",H414&lt;TODAY()),"Follow-up overdue",IF(H414=TODAY(),"Follow up today",IF(I414-TODAY()&lt;=Settings!$B$4,"Expiring soon",IF(H414="",IF(TODAY()-G414&gt;=Settings!$B$5,"Chase - no follow-up set","Waiting"),"Waiting"))))))))))</f>
        <v/>
      </c>
      <c r="G414" s="12"/>
      <c r="H414" s="12"/>
      <c r="I414" s="13" t="str">
        <f aca="false">IF(G414="","",G414+IF(J414="",Settings!$B$3,J414))</f>
        <v/>
      </c>
      <c r="J414" s="14"/>
      <c r="K414" s="15" t="str">
        <f aca="true">IF(G414="","",IF(L414&lt;&gt;"",L414,TODAY())-G414)</f>
        <v/>
      </c>
      <c r="L414" s="12"/>
      <c r="M414" s="10"/>
      <c r="N414" s="9"/>
      <c r="O414" s="9"/>
      <c r="P414" s="9"/>
      <c r="Q414" s="11" t="str">
        <f aca="false">IF(AND(A414="",B414="",D414="",E414=""),"",IF(D414="","Add the quote value",IF(E414="","Pick a status",IF(AND(E414&lt;&gt;"Draft",G414=""),"Add the date sent",IF(AND(OR(E414="Won",E414="Lost"),L414=""),"Add the date decided",IF(AND(E414="Lost",N414=""),"Add why it was lost",IF(AND(L414&lt;&gt;"",G414&lt;&gt;"",L414&lt;G414),"Decided before it was sent?",IF(AND(E414="Sent",H414&lt;&gt;"",I414&lt;&gt;"",H414&gt;I414),"Follow-up is after it expires",""))))))))</f>
        <v/>
      </c>
    </row>
    <row r="415" customFormat="false" ht="15" hidden="false" customHeight="false" outlineLevel="0" collapsed="false">
      <c r="A415" s="9"/>
      <c r="B415" s="9"/>
      <c r="C415" s="9"/>
      <c r="D415" s="10"/>
      <c r="E415" s="9"/>
      <c r="F415" s="11" t="str">
        <f aca="true">IF(OR(A415="",E415=""),"",IF(E415="Won","Won",IF(E415="Lost","Lost",IF(E415="Draft","Send it",IF(I415="","Add the date sent",IF(I415&lt;TODAY(),"Expired - chase or close",IF(AND(H415&lt;&gt;"",H415&lt;TODAY()),"Follow-up overdue",IF(H415=TODAY(),"Follow up today",IF(I415-TODAY()&lt;=Settings!$B$4,"Expiring soon",IF(H415="",IF(TODAY()-G415&gt;=Settings!$B$5,"Chase - no follow-up set","Waiting"),"Waiting"))))))))))</f>
        <v/>
      </c>
      <c r="G415" s="12"/>
      <c r="H415" s="12"/>
      <c r="I415" s="13" t="str">
        <f aca="false">IF(G415="","",G415+IF(J415="",Settings!$B$3,J415))</f>
        <v/>
      </c>
      <c r="J415" s="14"/>
      <c r="K415" s="15" t="str">
        <f aca="true">IF(G415="","",IF(L415&lt;&gt;"",L415,TODAY())-G415)</f>
        <v/>
      </c>
      <c r="L415" s="12"/>
      <c r="M415" s="10"/>
      <c r="N415" s="9"/>
      <c r="O415" s="9"/>
      <c r="P415" s="9"/>
      <c r="Q415" s="11" t="str">
        <f aca="false">IF(AND(A415="",B415="",D415="",E415=""),"",IF(D415="","Add the quote value",IF(E415="","Pick a status",IF(AND(E415&lt;&gt;"Draft",G415=""),"Add the date sent",IF(AND(OR(E415="Won",E415="Lost"),L415=""),"Add the date decided",IF(AND(E415="Lost",N415=""),"Add why it was lost",IF(AND(L415&lt;&gt;"",G415&lt;&gt;"",L415&lt;G415),"Decided before it was sent?",IF(AND(E415="Sent",H415&lt;&gt;"",I415&lt;&gt;"",H415&gt;I415),"Follow-up is after it expires",""))))))))</f>
        <v/>
      </c>
    </row>
    <row r="416" customFormat="false" ht="15" hidden="false" customHeight="false" outlineLevel="0" collapsed="false">
      <c r="A416" s="9"/>
      <c r="B416" s="9"/>
      <c r="C416" s="9"/>
      <c r="D416" s="10"/>
      <c r="E416" s="9"/>
      <c r="F416" s="11" t="str">
        <f aca="true">IF(OR(A416="",E416=""),"",IF(E416="Won","Won",IF(E416="Lost","Lost",IF(E416="Draft","Send it",IF(I416="","Add the date sent",IF(I416&lt;TODAY(),"Expired - chase or close",IF(AND(H416&lt;&gt;"",H416&lt;TODAY()),"Follow-up overdue",IF(H416=TODAY(),"Follow up today",IF(I416-TODAY()&lt;=Settings!$B$4,"Expiring soon",IF(H416="",IF(TODAY()-G416&gt;=Settings!$B$5,"Chase - no follow-up set","Waiting"),"Waiting"))))))))))</f>
        <v/>
      </c>
      <c r="G416" s="12"/>
      <c r="H416" s="12"/>
      <c r="I416" s="13" t="str">
        <f aca="false">IF(G416="","",G416+IF(J416="",Settings!$B$3,J416))</f>
        <v/>
      </c>
      <c r="J416" s="14"/>
      <c r="K416" s="15" t="str">
        <f aca="true">IF(G416="","",IF(L416&lt;&gt;"",L416,TODAY())-G416)</f>
        <v/>
      </c>
      <c r="L416" s="12"/>
      <c r="M416" s="10"/>
      <c r="N416" s="9"/>
      <c r="O416" s="9"/>
      <c r="P416" s="9"/>
      <c r="Q416" s="11" t="str">
        <f aca="false">IF(AND(A416="",B416="",D416="",E416=""),"",IF(D416="","Add the quote value",IF(E416="","Pick a status",IF(AND(E416&lt;&gt;"Draft",G416=""),"Add the date sent",IF(AND(OR(E416="Won",E416="Lost"),L416=""),"Add the date decided",IF(AND(E416="Lost",N416=""),"Add why it was lost",IF(AND(L416&lt;&gt;"",G416&lt;&gt;"",L416&lt;G416),"Decided before it was sent?",IF(AND(E416="Sent",H416&lt;&gt;"",I416&lt;&gt;"",H416&gt;I416),"Follow-up is after it expires",""))))))))</f>
        <v/>
      </c>
    </row>
    <row r="417" customFormat="false" ht="15" hidden="false" customHeight="false" outlineLevel="0" collapsed="false">
      <c r="A417" s="9"/>
      <c r="B417" s="9"/>
      <c r="C417" s="9"/>
      <c r="D417" s="10"/>
      <c r="E417" s="9"/>
      <c r="F417" s="11" t="str">
        <f aca="true">IF(OR(A417="",E417=""),"",IF(E417="Won","Won",IF(E417="Lost","Lost",IF(E417="Draft","Send it",IF(I417="","Add the date sent",IF(I417&lt;TODAY(),"Expired - chase or close",IF(AND(H417&lt;&gt;"",H417&lt;TODAY()),"Follow-up overdue",IF(H417=TODAY(),"Follow up today",IF(I417-TODAY()&lt;=Settings!$B$4,"Expiring soon",IF(H417="",IF(TODAY()-G417&gt;=Settings!$B$5,"Chase - no follow-up set","Waiting"),"Waiting"))))))))))</f>
        <v/>
      </c>
      <c r="G417" s="12"/>
      <c r="H417" s="12"/>
      <c r="I417" s="13" t="str">
        <f aca="false">IF(G417="","",G417+IF(J417="",Settings!$B$3,J417))</f>
        <v/>
      </c>
      <c r="J417" s="14"/>
      <c r="K417" s="15" t="str">
        <f aca="true">IF(G417="","",IF(L417&lt;&gt;"",L417,TODAY())-G417)</f>
        <v/>
      </c>
      <c r="L417" s="12"/>
      <c r="M417" s="10"/>
      <c r="N417" s="9"/>
      <c r="O417" s="9"/>
      <c r="P417" s="9"/>
      <c r="Q417" s="11" t="str">
        <f aca="false">IF(AND(A417="",B417="",D417="",E417=""),"",IF(D417="","Add the quote value",IF(E417="","Pick a status",IF(AND(E417&lt;&gt;"Draft",G417=""),"Add the date sent",IF(AND(OR(E417="Won",E417="Lost"),L417=""),"Add the date decided",IF(AND(E417="Lost",N417=""),"Add why it was lost",IF(AND(L417&lt;&gt;"",G417&lt;&gt;"",L417&lt;G417),"Decided before it was sent?",IF(AND(E417="Sent",H417&lt;&gt;"",I417&lt;&gt;"",H417&gt;I417),"Follow-up is after it expires",""))))))))</f>
        <v/>
      </c>
    </row>
    <row r="418" customFormat="false" ht="15" hidden="false" customHeight="false" outlineLevel="0" collapsed="false">
      <c r="A418" s="9"/>
      <c r="B418" s="9"/>
      <c r="C418" s="9"/>
      <c r="D418" s="10"/>
      <c r="E418" s="9"/>
      <c r="F418" s="11" t="str">
        <f aca="true">IF(OR(A418="",E418=""),"",IF(E418="Won","Won",IF(E418="Lost","Lost",IF(E418="Draft","Send it",IF(I418="","Add the date sent",IF(I418&lt;TODAY(),"Expired - chase or close",IF(AND(H418&lt;&gt;"",H418&lt;TODAY()),"Follow-up overdue",IF(H418=TODAY(),"Follow up today",IF(I418-TODAY()&lt;=Settings!$B$4,"Expiring soon",IF(H418="",IF(TODAY()-G418&gt;=Settings!$B$5,"Chase - no follow-up set","Waiting"),"Waiting"))))))))))</f>
        <v/>
      </c>
      <c r="G418" s="12"/>
      <c r="H418" s="12"/>
      <c r="I418" s="13" t="str">
        <f aca="false">IF(G418="","",G418+IF(J418="",Settings!$B$3,J418))</f>
        <v/>
      </c>
      <c r="J418" s="14"/>
      <c r="K418" s="15" t="str">
        <f aca="true">IF(G418="","",IF(L418&lt;&gt;"",L418,TODAY())-G418)</f>
        <v/>
      </c>
      <c r="L418" s="12"/>
      <c r="M418" s="10"/>
      <c r="N418" s="9"/>
      <c r="O418" s="9"/>
      <c r="P418" s="9"/>
      <c r="Q418" s="11" t="str">
        <f aca="false">IF(AND(A418="",B418="",D418="",E418=""),"",IF(D418="","Add the quote value",IF(E418="","Pick a status",IF(AND(E418&lt;&gt;"Draft",G418=""),"Add the date sent",IF(AND(OR(E418="Won",E418="Lost"),L418=""),"Add the date decided",IF(AND(E418="Lost",N418=""),"Add why it was lost",IF(AND(L418&lt;&gt;"",G418&lt;&gt;"",L418&lt;G418),"Decided before it was sent?",IF(AND(E418="Sent",H418&lt;&gt;"",I418&lt;&gt;"",H418&gt;I418),"Follow-up is after it expires",""))))))))</f>
        <v/>
      </c>
    </row>
    <row r="419" customFormat="false" ht="15" hidden="false" customHeight="false" outlineLevel="0" collapsed="false">
      <c r="A419" s="9"/>
      <c r="B419" s="9"/>
      <c r="C419" s="9"/>
      <c r="D419" s="10"/>
      <c r="E419" s="9"/>
      <c r="F419" s="11" t="str">
        <f aca="true">IF(OR(A419="",E419=""),"",IF(E419="Won","Won",IF(E419="Lost","Lost",IF(E419="Draft","Send it",IF(I419="","Add the date sent",IF(I419&lt;TODAY(),"Expired - chase or close",IF(AND(H419&lt;&gt;"",H419&lt;TODAY()),"Follow-up overdue",IF(H419=TODAY(),"Follow up today",IF(I419-TODAY()&lt;=Settings!$B$4,"Expiring soon",IF(H419="",IF(TODAY()-G419&gt;=Settings!$B$5,"Chase - no follow-up set","Waiting"),"Waiting"))))))))))</f>
        <v/>
      </c>
      <c r="G419" s="12"/>
      <c r="H419" s="12"/>
      <c r="I419" s="13" t="str">
        <f aca="false">IF(G419="","",G419+IF(J419="",Settings!$B$3,J419))</f>
        <v/>
      </c>
      <c r="J419" s="14"/>
      <c r="K419" s="15" t="str">
        <f aca="true">IF(G419="","",IF(L419&lt;&gt;"",L419,TODAY())-G419)</f>
        <v/>
      </c>
      <c r="L419" s="12"/>
      <c r="M419" s="10"/>
      <c r="N419" s="9"/>
      <c r="O419" s="9"/>
      <c r="P419" s="9"/>
      <c r="Q419" s="11" t="str">
        <f aca="false">IF(AND(A419="",B419="",D419="",E419=""),"",IF(D419="","Add the quote value",IF(E419="","Pick a status",IF(AND(E419&lt;&gt;"Draft",G419=""),"Add the date sent",IF(AND(OR(E419="Won",E419="Lost"),L419=""),"Add the date decided",IF(AND(E419="Lost",N419=""),"Add why it was lost",IF(AND(L419&lt;&gt;"",G419&lt;&gt;"",L419&lt;G419),"Decided before it was sent?",IF(AND(E419="Sent",H419&lt;&gt;"",I419&lt;&gt;"",H419&gt;I419),"Follow-up is after it expires",""))))))))</f>
        <v/>
      </c>
    </row>
    <row r="420" customFormat="false" ht="15" hidden="false" customHeight="false" outlineLevel="0" collapsed="false">
      <c r="A420" s="9"/>
      <c r="B420" s="9"/>
      <c r="C420" s="9"/>
      <c r="D420" s="10"/>
      <c r="E420" s="9"/>
      <c r="F420" s="11" t="str">
        <f aca="true">IF(OR(A420="",E420=""),"",IF(E420="Won","Won",IF(E420="Lost","Lost",IF(E420="Draft","Send it",IF(I420="","Add the date sent",IF(I420&lt;TODAY(),"Expired - chase or close",IF(AND(H420&lt;&gt;"",H420&lt;TODAY()),"Follow-up overdue",IF(H420=TODAY(),"Follow up today",IF(I420-TODAY()&lt;=Settings!$B$4,"Expiring soon",IF(H420="",IF(TODAY()-G420&gt;=Settings!$B$5,"Chase - no follow-up set","Waiting"),"Waiting"))))))))))</f>
        <v/>
      </c>
      <c r="G420" s="12"/>
      <c r="H420" s="12"/>
      <c r="I420" s="13" t="str">
        <f aca="false">IF(G420="","",G420+IF(J420="",Settings!$B$3,J420))</f>
        <v/>
      </c>
      <c r="J420" s="14"/>
      <c r="K420" s="15" t="str">
        <f aca="true">IF(G420="","",IF(L420&lt;&gt;"",L420,TODAY())-G420)</f>
        <v/>
      </c>
      <c r="L420" s="12"/>
      <c r="M420" s="10"/>
      <c r="N420" s="9"/>
      <c r="O420" s="9"/>
      <c r="P420" s="9"/>
      <c r="Q420" s="11" t="str">
        <f aca="false">IF(AND(A420="",B420="",D420="",E420=""),"",IF(D420="","Add the quote value",IF(E420="","Pick a status",IF(AND(E420&lt;&gt;"Draft",G420=""),"Add the date sent",IF(AND(OR(E420="Won",E420="Lost"),L420=""),"Add the date decided",IF(AND(E420="Lost",N420=""),"Add why it was lost",IF(AND(L420&lt;&gt;"",G420&lt;&gt;"",L420&lt;G420),"Decided before it was sent?",IF(AND(E420="Sent",H420&lt;&gt;"",I420&lt;&gt;"",H420&gt;I420),"Follow-up is after it expires",""))))))))</f>
        <v/>
      </c>
    </row>
    <row r="421" customFormat="false" ht="15" hidden="false" customHeight="false" outlineLevel="0" collapsed="false">
      <c r="A421" s="9"/>
      <c r="B421" s="9"/>
      <c r="C421" s="9"/>
      <c r="D421" s="10"/>
      <c r="E421" s="9"/>
      <c r="F421" s="11" t="str">
        <f aca="true">IF(OR(A421="",E421=""),"",IF(E421="Won","Won",IF(E421="Lost","Lost",IF(E421="Draft","Send it",IF(I421="","Add the date sent",IF(I421&lt;TODAY(),"Expired - chase or close",IF(AND(H421&lt;&gt;"",H421&lt;TODAY()),"Follow-up overdue",IF(H421=TODAY(),"Follow up today",IF(I421-TODAY()&lt;=Settings!$B$4,"Expiring soon",IF(H421="",IF(TODAY()-G421&gt;=Settings!$B$5,"Chase - no follow-up set","Waiting"),"Waiting"))))))))))</f>
        <v/>
      </c>
      <c r="G421" s="12"/>
      <c r="H421" s="12"/>
      <c r="I421" s="13" t="str">
        <f aca="false">IF(G421="","",G421+IF(J421="",Settings!$B$3,J421))</f>
        <v/>
      </c>
      <c r="J421" s="14"/>
      <c r="K421" s="15" t="str">
        <f aca="true">IF(G421="","",IF(L421&lt;&gt;"",L421,TODAY())-G421)</f>
        <v/>
      </c>
      <c r="L421" s="12"/>
      <c r="M421" s="10"/>
      <c r="N421" s="9"/>
      <c r="O421" s="9"/>
      <c r="P421" s="9"/>
      <c r="Q421" s="11" t="str">
        <f aca="false">IF(AND(A421="",B421="",D421="",E421=""),"",IF(D421="","Add the quote value",IF(E421="","Pick a status",IF(AND(E421&lt;&gt;"Draft",G421=""),"Add the date sent",IF(AND(OR(E421="Won",E421="Lost"),L421=""),"Add the date decided",IF(AND(E421="Lost",N421=""),"Add why it was lost",IF(AND(L421&lt;&gt;"",G421&lt;&gt;"",L421&lt;G421),"Decided before it was sent?",IF(AND(E421="Sent",H421&lt;&gt;"",I421&lt;&gt;"",H421&gt;I421),"Follow-up is after it expires",""))))))))</f>
        <v/>
      </c>
    </row>
    <row r="422" customFormat="false" ht="15" hidden="false" customHeight="false" outlineLevel="0" collapsed="false">
      <c r="A422" s="9"/>
      <c r="B422" s="9"/>
      <c r="C422" s="9"/>
      <c r="D422" s="10"/>
      <c r="E422" s="9"/>
      <c r="F422" s="11" t="str">
        <f aca="true">IF(OR(A422="",E422=""),"",IF(E422="Won","Won",IF(E422="Lost","Lost",IF(E422="Draft","Send it",IF(I422="","Add the date sent",IF(I422&lt;TODAY(),"Expired - chase or close",IF(AND(H422&lt;&gt;"",H422&lt;TODAY()),"Follow-up overdue",IF(H422=TODAY(),"Follow up today",IF(I422-TODAY()&lt;=Settings!$B$4,"Expiring soon",IF(H422="",IF(TODAY()-G422&gt;=Settings!$B$5,"Chase - no follow-up set","Waiting"),"Waiting"))))))))))</f>
        <v/>
      </c>
      <c r="G422" s="12"/>
      <c r="H422" s="12"/>
      <c r="I422" s="13" t="str">
        <f aca="false">IF(G422="","",G422+IF(J422="",Settings!$B$3,J422))</f>
        <v/>
      </c>
      <c r="J422" s="14"/>
      <c r="K422" s="15" t="str">
        <f aca="true">IF(G422="","",IF(L422&lt;&gt;"",L422,TODAY())-G422)</f>
        <v/>
      </c>
      <c r="L422" s="12"/>
      <c r="M422" s="10"/>
      <c r="N422" s="9"/>
      <c r="O422" s="9"/>
      <c r="P422" s="9"/>
      <c r="Q422" s="11" t="str">
        <f aca="false">IF(AND(A422="",B422="",D422="",E422=""),"",IF(D422="","Add the quote value",IF(E422="","Pick a status",IF(AND(E422&lt;&gt;"Draft",G422=""),"Add the date sent",IF(AND(OR(E422="Won",E422="Lost"),L422=""),"Add the date decided",IF(AND(E422="Lost",N422=""),"Add why it was lost",IF(AND(L422&lt;&gt;"",G422&lt;&gt;"",L422&lt;G422),"Decided before it was sent?",IF(AND(E422="Sent",H422&lt;&gt;"",I422&lt;&gt;"",H422&gt;I422),"Follow-up is after it expires",""))))))))</f>
        <v/>
      </c>
    </row>
    <row r="423" customFormat="false" ht="15" hidden="false" customHeight="false" outlineLevel="0" collapsed="false">
      <c r="A423" s="9"/>
      <c r="B423" s="9"/>
      <c r="C423" s="9"/>
      <c r="D423" s="10"/>
      <c r="E423" s="9"/>
      <c r="F423" s="11" t="str">
        <f aca="true">IF(OR(A423="",E423=""),"",IF(E423="Won","Won",IF(E423="Lost","Lost",IF(E423="Draft","Send it",IF(I423="","Add the date sent",IF(I423&lt;TODAY(),"Expired - chase or close",IF(AND(H423&lt;&gt;"",H423&lt;TODAY()),"Follow-up overdue",IF(H423=TODAY(),"Follow up today",IF(I423-TODAY()&lt;=Settings!$B$4,"Expiring soon",IF(H423="",IF(TODAY()-G423&gt;=Settings!$B$5,"Chase - no follow-up set","Waiting"),"Waiting"))))))))))</f>
        <v/>
      </c>
      <c r="G423" s="12"/>
      <c r="H423" s="12"/>
      <c r="I423" s="13" t="str">
        <f aca="false">IF(G423="","",G423+IF(J423="",Settings!$B$3,J423))</f>
        <v/>
      </c>
      <c r="J423" s="14"/>
      <c r="K423" s="15" t="str">
        <f aca="true">IF(G423="","",IF(L423&lt;&gt;"",L423,TODAY())-G423)</f>
        <v/>
      </c>
      <c r="L423" s="12"/>
      <c r="M423" s="10"/>
      <c r="N423" s="9"/>
      <c r="O423" s="9"/>
      <c r="P423" s="9"/>
      <c r="Q423" s="11" t="str">
        <f aca="false">IF(AND(A423="",B423="",D423="",E423=""),"",IF(D423="","Add the quote value",IF(E423="","Pick a status",IF(AND(E423&lt;&gt;"Draft",G423=""),"Add the date sent",IF(AND(OR(E423="Won",E423="Lost"),L423=""),"Add the date decided",IF(AND(E423="Lost",N423=""),"Add why it was lost",IF(AND(L423&lt;&gt;"",G423&lt;&gt;"",L423&lt;G423),"Decided before it was sent?",IF(AND(E423="Sent",H423&lt;&gt;"",I423&lt;&gt;"",H423&gt;I423),"Follow-up is after it expires",""))))))))</f>
        <v/>
      </c>
    </row>
    <row r="424" customFormat="false" ht="15" hidden="false" customHeight="false" outlineLevel="0" collapsed="false">
      <c r="A424" s="9"/>
      <c r="B424" s="9"/>
      <c r="C424" s="9"/>
      <c r="D424" s="10"/>
      <c r="E424" s="9"/>
      <c r="F424" s="11" t="str">
        <f aca="true">IF(OR(A424="",E424=""),"",IF(E424="Won","Won",IF(E424="Lost","Lost",IF(E424="Draft","Send it",IF(I424="","Add the date sent",IF(I424&lt;TODAY(),"Expired - chase or close",IF(AND(H424&lt;&gt;"",H424&lt;TODAY()),"Follow-up overdue",IF(H424=TODAY(),"Follow up today",IF(I424-TODAY()&lt;=Settings!$B$4,"Expiring soon",IF(H424="",IF(TODAY()-G424&gt;=Settings!$B$5,"Chase - no follow-up set","Waiting"),"Waiting"))))))))))</f>
        <v/>
      </c>
      <c r="G424" s="12"/>
      <c r="H424" s="12"/>
      <c r="I424" s="13" t="str">
        <f aca="false">IF(G424="","",G424+IF(J424="",Settings!$B$3,J424))</f>
        <v/>
      </c>
      <c r="J424" s="14"/>
      <c r="K424" s="15" t="str">
        <f aca="true">IF(G424="","",IF(L424&lt;&gt;"",L424,TODAY())-G424)</f>
        <v/>
      </c>
      <c r="L424" s="12"/>
      <c r="M424" s="10"/>
      <c r="N424" s="9"/>
      <c r="O424" s="9"/>
      <c r="P424" s="9"/>
      <c r="Q424" s="11" t="str">
        <f aca="false">IF(AND(A424="",B424="",D424="",E424=""),"",IF(D424="","Add the quote value",IF(E424="","Pick a status",IF(AND(E424&lt;&gt;"Draft",G424=""),"Add the date sent",IF(AND(OR(E424="Won",E424="Lost"),L424=""),"Add the date decided",IF(AND(E424="Lost",N424=""),"Add why it was lost",IF(AND(L424&lt;&gt;"",G424&lt;&gt;"",L424&lt;G424),"Decided before it was sent?",IF(AND(E424="Sent",H424&lt;&gt;"",I424&lt;&gt;"",H424&gt;I424),"Follow-up is after it expires",""))))))))</f>
        <v/>
      </c>
    </row>
    <row r="425" customFormat="false" ht="15" hidden="false" customHeight="false" outlineLevel="0" collapsed="false">
      <c r="A425" s="9"/>
      <c r="B425" s="9"/>
      <c r="C425" s="9"/>
      <c r="D425" s="10"/>
      <c r="E425" s="9"/>
      <c r="F425" s="11" t="str">
        <f aca="true">IF(OR(A425="",E425=""),"",IF(E425="Won","Won",IF(E425="Lost","Lost",IF(E425="Draft","Send it",IF(I425="","Add the date sent",IF(I425&lt;TODAY(),"Expired - chase or close",IF(AND(H425&lt;&gt;"",H425&lt;TODAY()),"Follow-up overdue",IF(H425=TODAY(),"Follow up today",IF(I425-TODAY()&lt;=Settings!$B$4,"Expiring soon",IF(H425="",IF(TODAY()-G425&gt;=Settings!$B$5,"Chase - no follow-up set","Waiting"),"Waiting"))))))))))</f>
        <v/>
      </c>
      <c r="G425" s="12"/>
      <c r="H425" s="12"/>
      <c r="I425" s="13" t="str">
        <f aca="false">IF(G425="","",G425+IF(J425="",Settings!$B$3,J425))</f>
        <v/>
      </c>
      <c r="J425" s="14"/>
      <c r="K425" s="15" t="str">
        <f aca="true">IF(G425="","",IF(L425&lt;&gt;"",L425,TODAY())-G425)</f>
        <v/>
      </c>
      <c r="L425" s="12"/>
      <c r="M425" s="10"/>
      <c r="N425" s="9"/>
      <c r="O425" s="9"/>
      <c r="P425" s="9"/>
      <c r="Q425" s="11" t="str">
        <f aca="false">IF(AND(A425="",B425="",D425="",E425=""),"",IF(D425="","Add the quote value",IF(E425="","Pick a status",IF(AND(E425&lt;&gt;"Draft",G425=""),"Add the date sent",IF(AND(OR(E425="Won",E425="Lost"),L425=""),"Add the date decided",IF(AND(E425="Lost",N425=""),"Add why it was lost",IF(AND(L425&lt;&gt;"",G425&lt;&gt;"",L425&lt;G425),"Decided before it was sent?",IF(AND(E425="Sent",H425&lt;&gt;"",I425&lt;&gt;"",H425&gt;I425),"Follow-up is after it expires",""))))))))</f>
        <v/>
      </c>
    </row>
    <row r="426" customFormat="false" ht="15" hidden="false" customHeight="false" outlineLevel="0" collapsed="false">
      <c r="A426" s="9"/>
      <c r="B426" s="9"/>
      <c r="C426" s="9"/>
      <c r="D426" s="10"/>
      <c r="E426" s="9"/>
      <c r="F426" s="11" t="str">
        <f aca="true">IF(OR(A426="",E426=""),"",IF(E426="Won","Won",IF(E426="Lost","Lost",IF(E426="Draft","Send it",IF(I426="","Add the date sent",IF(I426&lt;TODAY(),"Expired - chase or close",IF(AND(H426&lt;&gt;"",H426&lt;TODAY()),"Follow-up overdue",IF(H426=TODAY(),"Follow up today",IF(I426-TODAY()&lt;=Settings!$B$4,"Expiring soon",IF(H426="",IF(TODAY()-G426&gt;=Settings!$B$5,"Chase - no follow-up set","Waiting"),"Waiting"))))))))))</f>
        <v/>
      </c>
      <c r="G426" s="12"/>
      <c r="H426" s="12"/>
      <c r="I426" s="13" t="str">
        <f aca="false">IF(G426="","",G426+IF(J426="",Settings!$B$3,J426))</f>
        <v/>
      </c>
      <c r="J426" s="14"/>
      <c r="K426" s="15" t="str">
        <f aca="true">IF(G426="","",IF(L426&lt;&gt;"",L426,TODAY())-G426)</f>
        <v/>
      </c>
      <c r="L426" s="12"/>
      <c r="M426" s="10"/>
      <c r="N426" s="9"/>
      <c r="O426" s="9"/>
      <c r="P426" s="9"/>
      <c r="Q426" s="11" t="str">
        <f aca="false">IF(AND(A426="",B426="",D426="",E426=""),"",IF(D426="","Add the quote value",IF(E426="","Pick a status",IF(AND(E426&lt;&gt;"Draft",G426=""),"Add the date sent",IF(AND(OR(E426="Won",E426="Lost"),L426=""),"Add the date decided",IF(AND(E426="Lost",N426=""),"Add why it was lost",IF(AND(L426&lt;&gt;"",G426&lt;&gt;"",L426&lt;G426),"Decided before it was sent?",IF(AND(E426="Sent",H426&lt;&gt;"",I426&lt;&gt;"",H426&gt;I426),"Follow-up is after it expires",""))))))))</f>
        <v/>
      </c>
    </row>
    <row r="427" customFormat="false" ht="15" hidden="false" customHeight="false" outlineLevel="0" collapsed="false">
      <c r="A427" s="9"/>
      <c r="B427" s="9"/>
      <c r="C427" s="9"/>
      <c r="D427" s="10"/>
      <c r="E427" s="9"/>
      <c r="F427" s="11" t="str">
        <f aca="true">IF(OR(A427="",E427=""),"",IF(E427="Won","Won",IF(E427="Lost","Lost",IF(E427="Draft","Send it",IF(I427="","Add the date sent",IF(I427&lt;TODAY(),"Expired - chase or close",IF(AND(H427&lt;&gt;"",H427&lt;TODAY()),"Follow-up overdue",IF(H427=TODAY(),"Follow up today",IF(I427-TODAY()&lt;=Settings!$B$4,"Expiring soon",IF(H427="",IF(TODAY()-G427&gt;=Settings!$B$5,"Chase - no follow-up set","Waiting"),"Waiting"))))))))))</f>
        <v/>
      </c>
      <c r="G427" s="12"/>
      <c r="H427" s="12"/>
      <c r="I427" s="13" t="str">
        <f aca="false">IF(G427="","",G427+IF(J427="",Settings!$B$3,J427))</f>
        <v/>
      </c>
      <c r="J427" s="14"/>
      <c r="K427" s="15" t="str">
        <f aca="true">IF(G427="","",IF(L427&lt;&gt;"",L427,TODAY())-G427)</f>
        <v/>
      </c>
      <c r="L427" s="12"/>
      <c r="M427" s="10"/>
      <c r="N427" s="9"/>
      <c r="O427" s="9"/>
      <c r="P427" s="9"/>
      <c r="Q427" s="11" t="str">
        <f aca="false">IF(AND(A427="",B427="",D427="",E427=""),"",IF(D427="","Add the quote value",IF(E427="","Pick a status",IF(AND(E427&lt;&gt;"Draft",G427=""),"Add the date sent",IF(AND(OR(E427="Won",E427="Lost"),L427=""),"Add the date decided",IF(AND(E427="Lost",N427=""),"Add why it was lost",IF(AND(L427&lt;&gt;"",G427&lt;&gt;"",L427&lt;G427),"Decided before it was sent?",IF(AND(E427="Sent",H427&lt;&gt;"",I427&lt;&gt;"",H427&gt;I427),"Follow-up is after it expires",""))))))))</f>
        <v/>
      </c>
    </row>
    <row r="428" customFormat="false" ht="15" hidden="false" customHeight="false" outlineLevel="0" collapsed="false">
      <c r="A428" s="9"/>
      <c r="B428" s="9"/>
      <c r="C428" s="9"/>
      <c r="D428" s="10"/>
      <c r="E428" s="9"/>
      <c r="F428" s="11" t="str">
        <f aca="true">IF(OR(A428="",E428=""),"",IF(E428="Won","Won",IF(E428="Lost","Lost",IF(E428="Draft","Send it",IF(I428="","Add the date sent",IF(I428&lt;TODAY(),"Expired - chase or close",IF(AND(H428&lt;&gt;"",H428&lt;TODAY()),"Follow-up overdue",IF(H428=TODAY(),"Follow up today",IF(I428-TODAY()&lt;=Settings!$B$4,"Expiring soon",IF(H428="",IF(TODAY()-G428&gt;=Settings!$B$5,"Chase - no follow-up set","Waiting"),"Waiting"))))))))))</f>
        <v/>
      </c>
      <c r="G428" s="12"/>
      <c r="H428" s="12"/>
      <c r="I428" s="13" t="str">
        <f aca="false">IF(G428="","",G428+IF(J428="",Settings!$B$3,J428))</f>
        <v/>
      </c>
      <c r="J428" s="14"/>
      <c r="K428" s="15" t="str">
        <f aca="true">IF(G428="","",IF(L428&lt;&gt;"",L428,TODAY())-G428)</f>
        <v/>
      </c>
      <c r="L428" s="12"/>
      <c r="M428" s="10"/>
      <c r="N428" s="9"/>
      <c r="O428" s="9"/>
      <c r="P428" s="9"/>
      <c r="Q428" s="11" t="str">
        <f aca="false">IF(AND(A428="",B428="",D428="",E428=""),"",IF(D428="","Add the quote value",IF(E428="","Pick a status",IF(AND(E428&lt;&gt;"Draft",G428=""),"Add the date sent",IF(AND(OR(E428="Won",E428="Lost"),L428=""),"Add the date decided",IF(AND(E428="Lost",N428=""),"Add why it was lost",IF(AND(L428&lt;&gt;"",G428&lt;&gt;"",L428&lt;G428),"Decided before it was sent?",IF(AND(E428="Sent",H428&lt;&gt;"",I428&lt;&gt;"",H428&gt;I428),"Follow-up is after it expires",""))))))))</f>
        <v/>
      </c>
    </row>
    <row r="429" customFormat="false" ht="15" hidden="false" customHeight="false" outlineLevel="0" collapsed="false">
      <c r="A429" s="9"/>
      <c r="B429" s="9"/>
      <c r="C429" s="9"/>
      <c r="D429" s="10"/>
      <c r="E429" s="9"/>
      <c r="F429" s="11" t="str">
        <f aca="true">IF(OR(A429="",E429=""),"",IF(E429="Won","Won",IF(E429="Lost","Lost",IF(E429="Draft","Send it",IF(I429="","Add the date sent",IF(I429&lt;TODAY(),"Expired - chase or close",IF(AND(H429&lt;&gt;"",H429&lt;TODAY()),"Follow-up overdue",IF(H429=TODAY(),"Follow up today",IF(I429-TODAY()&lt;=Settings!$B$4,"Expiring soon",IF(H429="",IF(TODAY()-G429&gt;=Settings!$B$5,"Chase - no follow-up set","Waiting"),"Waiting"))))))))))</f>
        <v/>
      </c>
      <c r="G429" s="12"/>
      <c r="H429" s="12"/>
      <c r="I429" s="13" t="str">
        <f aca="false">IF(G429="","",G429+IF(J429="",Settings!$B$3,J429))</f>
        <v/>
      </c>
      <c r="J429" s="14"/>
      <c r="K429" s="15" t="str">
        <f aca="true">IF(G429="","",IF(L429&lt;&gt;"",L429,TODAY())-G429)</f>
        <v/>
      </c>
      <c r="L429" s="12"/>
      <c r="M429" s="10"/>
      <c r="N429" s="9"/>
      <c r="O429" s="9"/>
      <c r="P429" s="9"/>
      <c r="Q429" s="11" t="str">
        <f aca="false">IF(AND(A429="",B429="",D429="",E429=""),"",IF(D429="","Add the quote value",IF(E429="","Pick a status",IF(AND(E429&lt;&gt;"Draft",G429=""),"Add the date sent",IF(AND(OR(E429="Won",E429="Lost"),L429=""),"Add the date decided",IF(AND(E429="Lost",N429=""),"Add why it was lost",IF(AND(L429&lt;&gt;"",G429&lt;&gt;"",L429&lt;G429),"Decided before it was sent?",IF(AND(E429="Sent",H429&lt;&gt;"",I429&lt;&gt;"",H429&gt;I429),"Follow-up is after it expires",""))))))))</f>
        <v/>
      </c>
    </row>
    <row r="430" customFormat="false" ht="15" hidden="false" customHeight="false" outlineLevel="0" collapsed="false">
      <c r="A430" s="9"/>
      <c r="B430" s="9"/>
      <c r="C430" s="9"/>
      <c r="D430" s="10"/>
      <c r="E430" s="9"/>
      <c r="F430" s="11" t="str">
        <f aca="true">IF(OR(A430="",E430=""),"",IF(E430="Won","Won",IF(E430="Lost","Lost",IF(E430="Draft","Send it",IF(I430="","Add the date sent",IF(I430&lt;TODAY(),"Expired - chase or close",IF(AND(H430&lt;&gt;"",H430&lt;TODAY()),"Follow-up overdue",IF(H430=TODAY(),"Follow up today",IF(I430-TODAY()&lt;=Settings!$B$4,"Expiring soon",IF(H430="",IF(TODAY()-G430&gt;=Settings!$B$5,"Chase - no follow-up set","Waiting"),"Waiting"))))))))))</f>
        <v/>
      </c>
      <c r="G430" s="12"/>
      <c r="H430" s="12"/>
      <c r="I430" s="13" t="str">
        <f aca="false">IF(G430="","",G430+IF(J430="",Settings!$B$3,J430))</f>
        <v/>
      </c>
      <c r="J430" s="14"/>
      <c r="K430" s="15" t="str">
        <f aca="true">IF(G430="","",IF(L430&lt;&gt;"",L430,TODAY())-G430)</f>
        <v/>
      </c>
      <c r="L430" s="12"/>
      <c r="M430" s="10"/>
      <c r="N430" s="9"/>
      <c r="O430" s="9"/>
      <c r="P430" s="9"/>
      <c r="Q430" s="11" t="str">
        <f aca="false">IF(AND(A430="",B430="",D430="",E430=""),"",IF(D430="","Add the quote value",IF(E430="","Pick a status",IF(AND(E430&lt;&gt;"Draft",G430=""),"Add the date sent",IF(AND(OR(E430="Won",E430="Lost"),L430=""),"Add the date decided",IF(AND(E430="Lost",N430=""),"Add why it was lost",IF(AND(L430&lt;&gt;"",G430&lt;&gt;"",L430&lt;G430),"Decided before it was sent?",IF(AND(E430="Sent",H430&lt;&gt;"",I430&lt;&gt;"",H430&gt;I430),"Follow-up is after it expires",""))))))))</f>
        <v/>
      </c>
    </row>
    <row r="431" customFormat="false" ht="15" hidden="false" customHeight="false" outlineLevel="0" collapsed="false">
      <c r="A431" s="9"/>
      <c r="B431" s="9"/>
      <c r="C431" s="9"/>
      <c r="D431" s="10"/>
      <c r="E431" s="9"/>
      <c r="F431" s="11" t="str">
        <f aca="true">IF(OR(A431="",E431=""),"",IF(E431="Won","Won",IF(E431="Lost","Lost",IF(E431="Draft","Send it",IF(I431="","Add the date sent",IF(I431&lt;TODAY(),"Expired - chase or close",IF(AND(H431&lt;&gt;"",H431&lt;TODAY()),"Follow-up overdue",IF(H431=TODAY(),"Follow up today",IF(I431-TODAY()&lt;=Settings!$B$4,"Expiring soon",IF(H431="",IF(TODAY()-G431&gt;=Settings!$B$5,"Chase - no follow-up set","Waiting"),"Waiting"))))))))))</f>
        <v/>
      </c>
      <c r="G431" s="12"/>
      <c r="H431" s="12"/>
      <c r="I431" s="13" t="str">
        <f aca="false">IF(G431="","",G431+IF(J431="",Settings!$B$3,J431))</f>
        <v/>
      </c>
      <c r="J431" s="14"/>
      <c r="K431" s="15" t="str">
        <f aca="true">IF(G431="","",IF(L431&lt;&gt;"",L431,TODAY())-G431)</f>
        <v/>
      </c>
      <c r="L431" s="12"/>
      <c r="M431" s="10"/>
      <c r="N431" s="9"/>
      <c r="O431" s="9"/>
      <c r="P431" s="9"/>
      <c r="Q431" s="11" t="str">
        <f aca="false">IF(AND(A431="",B431="",D431="",E431=""),"",IF(D431="","Add the quote value",IF(E431="","Pick a status",IF(AND(E431&lt;&gt;"Draft",G431=""),"Add the date sent",IF(AND(OR(E431="Won",E431="Lost"),L431=""),"Add the date decided",IF(AND(E431="Lost",N431=""),"Add why it was lost",IF(AND(L431&lt;&gt;"",G431&lt;&gt;"",L431&lt;G431),"Decided before it was sent?",IF(AND(E431="Sent",H431&lt;&gt;"",I431&lt;&gt;"",H431&gt;I431),"Follow-up is after it expires",""))))))))</f>
        <v/>
      </c>
    </row>
    <row r="432" customFormat="false" ht="15" hidden="false" customHeight="false" outlineLevel="0" collapsed="false">
      <c r="A432" s="9"/>
      <c r="B432" s="9"/>
      <c r="C432" s="9"/>
      <c r="D432" s="10"/>
      <c r="E432" s="9"/>
      <c r="F432" s="11" t="str">
        <f aca="true">IF(OR(A432="",E432=""),"",IF(E432="Won","Won",IF(E432="Lost","Lost",IF(E432="Draft","Send it",IF(I432="","Add the date sent",IF(I432&lt;TODAY(),"Expired - chase or close",IF(AND(H432&lt;&gt;"",H432&lt;TODAY()),"Follow-up overdue",IF(H432=TODAY(),"Follow up today",IF(I432-TODAY()&lt;=Settings!$B$4,"Expiring soon",IF(H432="",IF(TODAY()-G432&gt;=Settings!$B$5,"Chase - no follow-up set","Waiting"),"Waiting"))))))))))</f>
        <v/>
      </c>
      <c r="G432" s="12"/>
      <c r="H432" s="12"/>
      <c r="I432" s="13" t="str">
        <f aca="false">IF(G432="","",G432+IF(J432="",Settings!$B$3,J432))</f>
        <v/>
      </c>
      <c r="J432" s="14"/>
      <c r="K432" s="15" t="str">
        <f aca="true">IF(G432="","",IF(L432&lt;&gt;"",L432,TODAY())-G432)</f>
        <v/>
      </c>
      <c r="L432" s="12"/>
      <c r="M432" s="10"/>
      <c r="N432" s="9"/>
      <c r="O432" s="9"/>
      <c r="P432" s="9"/>
      <c r="Q432" s="11" t="str">
        <f aca="false">IF(AND(A432="",B432="",D432="",E432=""),"",IF(D432="","Add the quote value",IF(E432="","Pick a status",IF(AND(E432&lt;&gt;"Draft",G432=""),"Add the date sent",IF(AND(OR(E432="Won",E432="Lost"),L432=""),"Add the date decided",IF(AND(E432="Lost",N432=""),"Add why it was lost",IF(AND(L432&lt;&gt;"",G432&lt;&gt;"",L432&lt;G432),"Decided before it was sent?",IF(AND(E432="Sent",H432&lt;&gt;"",I432&lt;&gt;"",H432&gt;I432),"Follow-up is after it expires",""))))))))</f>
        <v/>
      </c>
    </row>
    <row r="433" customFormat="false" ht="15" hidden="false" customHeight="false" outlineLevel="0" collapsed="false">
      <c r="A433" s="9"/>
      <c r="B433" s="9"/>
      <c r="C433" s="9"/>
      <c r="D433" s="10"/>
      <c r="E433" s="9"/>
      <c r="F433" s="11" t="str">
        <f aca="true">IF(OR(A433="",E433=""),"",IF(E433="Won","Won",IF(E433="Lost","Lost",IF(E433="Draft","Send it",IF(I433="","Add the date sent",IF(I433&lt;TODAY(),"Expired - chase or close",IF(AND(H433&lt;&gt;"",H433&lt;TODAY()),"Follow-up overdue",IF(H433=TODAY(),"Follow up today",IF(I433-TODAY()&lt;=Settings!$B$4,"Expiring soon",IF(H433="",IF(TODAY()-G433&gt;=Settings!$B$5,"Chase - no follow-up set","Waiting"),"Waiting"))))))))))</f>
        <v/>
      </c>
      <c r="G433" s="12"/>
      <c r="H433" s="12"/>
      <c r="I433" s="13" t="str">
        <f aca="false">IF(G433="","",G433+IF(J433="",Settings!$B$3,J433))</f>
        <v/>
      </c>
      <c r="J433" s="14"/>
      <c r="K433" s="15" t="str">
        <f aca="true">IF(G433="","",IF(L433&lt;&gt;"",L433,TODAY())-G433)</f>
        <v/>
      </c>
      <c r="L433" s="12"/>
      <c r="M433" s="10"/>
      <c r="N433" s="9"/>
      <c r="O433" s="9"/>
      <c r="P433" s="9"/>
      <c r="Q433" s="11" t="str">
        <f aca="false">IF(AND(A433="",B433="",D433="",E433=""),"",IF(D433="","Add the quote value",IF(E433="","Pick a status",IF(AND(E433&lt;&gt;"Draft",G433=""),"Add the date sent",IF(AND(OR(E433="Won",E433="Lost"),L433=""),"Add the date decided",IF(AND(E433="Lost",N433=""),"Add why it was lost",IF(AND(L433&lt;&gt;"",G433&lt;&gt;"",L433&lt;G433),"Decided before it was sent?",IF(AND(E433="Sent",H433&lt;&gt;"",I433&lt;&gt;"",H433&gt;I433),"Follow-up is after it expires",""))))))))</f>
        <v/>
      </c>
    </row>
    <row r="434" customFormat="false" ht="15" hidden="false" customHeight="false" outlineLevel="0" collapsed="false">
      <c r="A434" s="9"/>
      <c r="B434" s="9"/>
      <c r="C434" s="9"/>
      <c r="D434" s="10"/>
      <c r="E434" s="9"/>
      <c r="F434" s="11" t="str">
        <f aca="true">IF(OR(A434="",E434=""),"",IF(E434="Won","Won",IF(E434="Lost","Lost",IF(E434="Draft","Send it",IF(I434="","Add the date sent",IF(I434&lt;TODAY(),"Expired - chase or close",IF(AND(H434&lt;&gt;"",H434&lt;TODAY()),"Follow-up overdue",IF(H434=TODAY(),"Follow up today",IF(I434-TODAY()&lt;=Settings!$B$4,"Expiring soon",IF(H434="",IF(TODAY()-G434&gt;=Settings!$B$5,"Chase - no follow-up set","Waiting"),"Waiting"))))))))))</f>
        <v/>
      </c>
      <c r="G434" s="12"/>
      <c r="H434" s="12"/>
      <c r="I434" s="13" t="str">
        <f aca="false">IF(G434="","",G434+IF(J434="",Settings!$B$3,J434))</f>
        <v/>
      </c>
      <c r="J434" s="14"/>
      <c r="K434" s="15" t="str">
        <f aca="true">IF(G434="","",IF(L434&lt;&gt;"",L434,TODAY())-G434)</f>
        <v/>
      </c>
      <c r="L434" s="12"/>
      <c r="M434" s="10"/>
      <c r="N434" s="9"/>
      <c r="O434" s="9"/>
      <c r="P434" s="9"/>
      <c r="Q434" s="11" t="str">
        <f aca="false">IF(AND(A434="",B434="",D434="",E434=""),"",IF(D434="","Add the quote value",IF(E434="","Pick a status",IF(AND(E434&lt;&gt;"Draft",G434=""),"Add the date sent",IF(AND(OR(E434="Won",E434="Lost"),L434=""),"Add the date decided",IF(AND(E434="Lost",N434=""),"Add why it was lost",IF(AND(L434&lt;&gt;"",G434&lt;&gt;"",L434&lt;G434),"Decided before it was sent?",IF(AND(E434="Sent",H434&lt;&gt;"",I434&lt;&gt;"",H434&gt;I434),"Follow-up is after it expires",""))))))))</f>
        <v/>
      </c>
    </row>
    <row r="435" customFormat="false" ht="15" hidden="false" customHeight="false" outlineLevel="0" collapsed="false">
      <c r="A435" s="9"/>
      <c r="B435" s="9"/>
      <c r="C435" s="9"/>
      <c r="D435" s="10"/>
      <c r="E435" s="9"/>
      <c r="F435" s="11" t="str">
        <f aca="true">IF(OR(A435="",E435=""),"",IF(E435="Won","Won",IF(E435="Lost","Lost",IF(E435="Draft","Send it",IF(I435="","Add the date sent",IF(I435&lt;TODAY(),"Expired - chase or close",IF(AND(H435&lt;&gt;"",H435&lt;TODAY()),"Follow-up overdue",IF(H435=TODAY(),"Follow up today",IF(I435-TODAY()&lt;=Settings!$B$4,"Expiring soon",IF(H435="",IF(TODAY()-G435&gt;=Settings!$B$5,"Chase - no follow-up set","Waiting"),"Waiting"))))))))))</f>
        <v/>
      </c>
      <c r="G435" s="12"/>
      <c r="H435" s="12"/>
      <c r="I435" s="13" t="str">
        <f aca="false">IF(G435="","",G435+IF(J435="",Settings!$B$3,J435))</f>
        <v/>
      </c>
      <c r="J435" s="14"/>
      <c r="K435" s="15" t="str">
        <f aca="true">IF(G435="","",IF(L435&lt;&gt;"",L435,TODAY())-G435)</f>
        <v/>
      </c>
      <c r="L435" s="12"/>
      <c r="M435" s="10"/>
      <c r="N435" s="9"/>
      <c r="O435" s="9"/>
      <c r="P435" s="9"/>
      <c r="Q435" s="11" t="str">
        <f aca="false">IF(AND(A435="",B435="",D435="",E435=""),"",IF(D435="","Add the quote value",IF(E435="","Pick a status",IF(AND(E435&lt;&gt;"Draft",G435=""),"Add the date sent",IF(AND(OR(E435="Won",E435="Lost"),L435=""),"Add the date decided",IF(AND(E435="Lost",N435=""),"Add why it was lost",IF(AND(L435&lt;&gt;"",G435&lt;&gt;"",L435&lt;G435),"Decided before it was sent?",IF(AND(E435="Sent",H435&lt;&gt;"",I435&lt;&gt;"",H435&gt;I435),"Follow-up is after it expires",""))))))))</f>
        <v/>
      </c>
    </row>
    <row r="436" customFormat="false" ht="15" hidden="false" customHeight="false" outlineLevel="0" collapsed="false">
      <c r="A436" s="9"/>
      <c r="B436" s="9"/>
      <c r="C436" s="9"/>
      <c r="D436" s="10"/>
      <c r="E436" s="9"/>
      <c r="F436" s="11" t="str">
        <f aca="true">IF(OR(A436="",E436=""),"",IF(E436="Won","Won",IF(E436="Lost","Lost",IF(E436="Draft","Send it",IF(I436="","Add the date sent",IF(I436&lt;TODAY(),"Expired - chase or close",IF(AND(H436&lt;&gt;"",H436&lt;TODAY()),"Follow-up overdue",IF(H436=TODAY(),"Follow up today",IF(I436-TODAY()&lt;=Settings!$B$4,"Expiring soon",IF(H436="",IF(TODAY()-G436&gt;=Settings!$B$5,"Chase - no follow-up set","Waiting"),"Waiting"))))))))))</f>
        <v/>
      </c>
      <c r="G436" s="12"/>
      <c r="H436" s="12"/>
      <c r="I436" s="13" t="str">
        <f aca="false">IF(G436="","",G436+IF(J436="",Settings!$B$3,J436))</f>
        <v/>
      </c>
      <c r="J436" s="14"/>
      <c r="K436" s="15" t="str">
        <f aca="true">IF(G436="","",IF(L436&lt;&gt;"",L436,TODAY())-G436)</f>
        <v/>
      </c>
      <c r="L436" s="12"/>
      <c r="M436" s="10"/>
      <c r="N436" s="9"/>
      <c r="O436" s="9"/>
      <c r="P436" s="9"/>
      <c r="Q436" s="11" t="str">
        <f aca="false">IF(AND(A436="",B436="",D436="",E436=""),"",IF(D436="","Add the quote value",IF(E436="","Pick a status",IF(AND(E436&lt;&gt;"Draft",G436=""),"Add the date sent",IF(AND(OR(E436="Won",E436="Lost"),L436=""),"Add the date decided",IF(AND(E436="Lost",N436=""),"Add why it was lost",IF(AND(L436&lt;&gt;"",G436&lt;&gt;"",L436&lt;G436),"Decided before it was sent?",IF(AND(E436="Sent",H436&lt;&gt;"",I436&lt;&gt;"",H436&gt;I436),"Follow-up is after it expires",""))))))))</f>
        <v/>
      </c>
    </row>
    <row r="437" customFormat="false" ht="15" hidden="false" customHeight="false" outlineLevel="0" collapsed="false">
      <c r="A437" s="9"/>
      <c r="B437" s="9"/>
      <c r="C437" s="9"/>
      <c r="D437" s="10"/>
      <c r="E437" s="9"/>
      <c r="F437" s="11" t="str">
        <f aca="true">IF(OR(A437="",E437=""),"",IF(E437="Won","Won",IF(E437="Lost","Lost",IF(E437="Draft","Send it",IF(I437="","Add the date sent",IF(I437&lt;TODAY(),"Expired - chase or close",IF(AND(H437&lt;&gt;"",H437&lt;TODAY()),"Follow-up overdue",IF(H437=TODAY(),"Follow up today",IF(I437-TODAY()&lt;=Settings!$B$4,"Expiring soon",IF(H437="",IF(TODAY()-G437&gt;=Settings!$B$5,"Chase - no follow-up set","Waiting"),"Waiting"))))))))))</f>
        <v/>
      </c>
      <c r="G437" s="12"/>
      <c r="H437" s="12"/>
      <c r="I437" s="13" t="str">
        <f aca="false">IF(G437="","",G437+IF(J437="",Settings!$B$3,J437))</f>
        <v/>
      </c>
      <c r="J437" s="14"/>
      <c r="K437" s="15" t="str">
        <f aca="true">IF(G437="","",IF(L437&lt;&gt;"",L437,TODAY())-G437)</f>
        <v/>
      </c>
      <c r="L437" s="12"/>
      <c r="M437" s="10"/>
      <c r="N437" s="9"/>
      <c r="O437" s="9"/>
      <c r="P437" s="9"/>
      <c r="Q437" s="11" t="str">
        <f aca="false">IF(AND(A437="",B437="",D437="",E437=""),"",IF(D437="","Add the quote value",IF(E437="","Pick a status",IF(AND(E437&lt;&gt;"Draft",G437=""),"Add the date sent",IF(AND(OR(E437="Won",E437="Lost"),L437=""),"Add the date decided",IF(AND(E437="Lost",N437=""),"Add why it was lost",IF(AND(L437&lt;&gt;"",G437&lt;&gt;"",L437&lt;G437),"Decided before it was sent?",IF(AND(E437="Sent",H437&lt;&gt;"",I437&lt;&gt;"",H437&gt;I437),"Follow-up is after it expires",""))))))))</f>
        <v/>
      </c>
    </row>
    <row r="438" customFormat="false" ht="15" hidden="false" customHeight="false" outlineLevel="0" collapsed="false">
      <c r="A438" s="9"/>
      <c r="B438" s="9"/>
      <c r="C438" s="9"/>
      <c r="D438" s="10"/>
      <c r="E438" s="9"/>
      <c r="F438" s="11" t="str">
        <f aca="true">IF(OR(A438="",E438=""),"",IF(E438="Won","Won",IF(E438="Lost","Lost",IF(E438="Draft","Send it",IF(I438="","Add the date sent",IF(I438&lt;TODAY(),"Expired - chase or close",IF(AND(H438&lt;&gt;"",H438&lt;TODAY()),"Follow-up overdue",IF(H438=TODAY(),"Follow up today",IF(I438-TODAY()&lt;=Settings!$B$4,"Expiring soon",IF(H438="",IF(TODAY()-G438&gt;=Settings!$B$5,"Chase - no follow-up set","Waiting"),"Waiting"))))))))))</f>
        <v/>
      </c>
      <c r="G438" s="12"/>
      <c r="H438" s="12"/>
      <c r="I438" s="13" t="str">
        <f aca="false">IF(G438="","",G438+IF(J438="",Settings!$B$3,J438))</f>
        <v/>
      </c>
      <c r="J438" s="14"/>
      <c r="K438" s="15" t="str">
        <f aca="true">IF(G438="","",IF(L438&lt;&gt;"",L438,TODAY())-G438)</f>
        <v/>
      </c>
      <c r="L438" s="12"/>
      <c r="M438" s="10"/>
      <c r="N438" s="9"/>
      <c r="O438" s="9"/>
      <c r="P438" s="9"/>
      <c r="Q438" s="11" t="str">
        <f aca="false">IF(AND(A438="",B438="",D438="",E438=""),"",IF(D438="","Add the quote value",IF(E438="","Pick a status",IF(AND(E438&lt;&gt;"Draft",G438=""),"Add the date sent",IF(AND(OR(E438="Won",E438="Lost"),L438=""),"Add the date decided",IF(AND(E438="Lost",N438=""),"Add why it was lost",IF(AND(L438&lt;&gt;"",G438&lt;&gt;"",L438&lt;G438),"Decided before it was sent?",IF(AND(E438="Sent",H438&lt;&gt;"",I438&lt;&gt;"",H438&gt;I438),"Follow-up is after it expires",""))))))))</f>
        <v/>
      </c>
    </row>
    <row r="439" customFormat="false" ht="15" hidden="false" customHeight="false" outlineLevel="0" collapsed="false">
      <c r="A439" s="9"/>
      <c r="B439" s="9"/>
      <c r="C439" s="9"/>
      <c r="D439" s="10"/>
      <c r="E439" s="9"/>
      <c r="F439" s="11" t="str">
        <f aca="true">IF(OR(A439="",E439=""),"",IF(E439="Won","Won",IF(E439="Lost","Lost",IF(E439="Draft","Send it",IF(I439="","Add the date sent",IF(I439&lt;TODAY(),"Expired - chase or close",IF(AND(H439&lt;&gt;"",H439&lt;TODAY()),"Follow-up overdue",IF(H439=TODAY(),"Follow up today",IF(I439-TODAY()&lt;=Settings!$B$4,"Expiring soon",IF(H439="",IF(TODAY()-G439&gt;=Settings!$B$5,"Chase - no follow-up set","Waiting"),"Waiting"))))))))))</f>
        <v/>
      </c>
      <c r="G439" s="12"/>
      <c r="H439" s="12"/>
      <c r="I439" s="13" t="str">
        <f aca="false">IF(G439="","",G439+IF(J439="",Settings!$B$3,J439))</f>
        <v/>
      </c>
      <c r="J439" s="14"/>
      <c r="K439" s="15" t="str">
        <f aca="true">IF(G439="","",IF(L439&lt;&gt;"",L439,TODAY())-G439)</f>
        <v/>
      </c>
      <c r="L439" s="12"/>
      <c r="M439" s="10"/>
      <c r="N439" s="9"/>
      <c r="O439" s="9"/>
      <c r="P439" s="9"/>
      <c r="Q439" s="11" t="str">
        <f aca="false">IF(AND(A439="",B439="",D439="",E439=""),"",IF(D439="","Add the quote value",IF(E439="","Pick a status",IF(AND(E439&lt;&gt;"Draft",G439=""),"Add the date sent",IF(AND(OR(E439="Won",E439="Lost"),L439=""),"Add the date decided",IF(AND(E439="Lost",N439=""),"Add why it was lost",IF(AND(L439&lt;&gt;"",G439&lt;&gt;"",L439&lt;G439),"Decided before it was sent?",IF(AND(E439="Sent",H439&lt;&gt;"",I439&lt;&gt;"",H439&gt;I439),"Follow-up is after it expires",""))))))))</f>
        <v/>
      </c>
    </row>
    <row r="440" customFormat="false" ht="15" hidden="false" customHeight="false" outlineLevel="0" collapsed="false">
      <c r="A440" s="9"/>
      <c r="B440" s="9"/>
      <c r="C440" s="9"/>
      <c r="D440" s="10"/>
      <c r="E440" s="9"/>
      <c r="F440" s="11" t="str">
        <f aca="true">IF(OR(A440="",E440=""),"",IF(E440="Won","Won",IF(E440="Lost","Lost",IF(E440="Draft","Send it",IF(I440="","Add the date sent",IF(I440&lt;TODAY(),"Expired - chase or close",IF(AND(H440&lt;&gt;"",H440&lt;TODAY()),"Follow-up overdue",IF(H440=TODAY(),"Follow up today",IF(I440-TODAY()&lt;=Settings!$B$4,"Expiring soon",IF(H440="",IF(TODAY()-G440&gt;=Settings!$B$5,"Chase - no follow-up set","Waiting"),"Waiting"))))))))))</f>
        <v/>
      </c>
      <c r="G440" s="12"/>
      <c r="H440" s="12"/>
      <c r="I440" s="13" t="str">
        <f aca="false">IF(G440="","",G440+IF(J440="",Settings!$B$3,J440))</f>
        <v/>
      </c>
      <c r="J440" s="14"/>
      <c r="K440" s="15" t="str">
        <f aca="true">IF(G440="","",IF(L440&lt;&gt;"",L440,TODAY())-G440)</f>
        <v/>
      </c>
      <c r="L440" s="12"/>
      <c r="M440" s="10"/>
      <c r="N440" s="9"/>
      <c r="O440" s="9"/>
      <c r="P440" s="9"/>
      <c r="Q440" s="11" t="str">
        <f aca="false">IF(AND(A440="",B440="",D440="",E440=""),"",IF(D440="","Add the quote value",IF(E440="","Pick a status",IF(AND(E440&lt;&gt;"Draft",G440=""),"Add the date sent",IF(AND(OR(E440="Won",E440="Lost"),L440=""),"Add the date decided",IF(AND(E440="Lost",N440=""),"Add why it was lost",IF(AND(L440&lt;&gt;"",G440&lt;&gt;"",L440&lt;G440),"Decided before it was sent?",IF(AND(E440="Sent",H440&lt;&gt;"",I440&lt;&gt;"",H440&gt;I440),"Follow-up is after it expires",""))))))))</f>
        <v/>
      </c>
    </row>
    <row r="441" customFormat="false" ht="15" hidden="false" customHeight="false" outlineLevel="0" collapsed="false">
      <c r="A441" s="9"/>
      <c r="B441" s="9"/>
      <c r="C441" s="9"/>
      <c r="D441" s="10"/>
      <c r="E441" s="9"/>
      <c r="F441" s="11" t="str">
        <f aca="true">IF(OR(A441="",E441=""),"",IF(E441="Won","Won",IF(E441="Lost","Lost",IF(E441="Draft","Send it",IF(I441="","Add the date sent",IF(I441&lt;TODAY(),"Expired - chase or close",IF(AND(H441&lt;&gt;"",H441&lt;TODAY()),"Follow-up overdue",IF(H441=TODAY(),"Follow up today",IF(I441-TODAY()&lt;=Settings!$B$4,"Expiring soon",IF(H441="",IF(TODAY()-G441&gt;=Settings!$B$5,"Chase - no follow-up set","Waiting"),"Waiting"))))))))))</f>
        <v/>
      </c>
      <c r="G441" s="12"/>
      <c r="H441" s="12"/>
      <c r="I441" s="13" t="str">
        <f aca="false">IF(G441="","",G441+IF(J441="",Settings!$B$3,J441))</f>
        <v/>
      </c>
      <c r="J441" s="14"/>
      <c r="K441" s="15" t="str">
        <f aca="true">IF(G441="","",IF(L441&lt;&gt;"",L441,TODAY())-G441)</f>
        <v/>
      </c>
      <c r="L441" s="12"/>
      <c r="M441" s="10"/>
      <c r="N441" s="9"/>
      <c r="O441" s="9"/>
      <c r="P441" s="9"/>
      <c r="Q441" s="11" t="str">
        <f aca="false">IF(AND(A441="",B441="",D441="",E441=""),"",IF(D441="","Add the quote value",IF(E441="","Pick a status",IF(AND(E441&lt;&gt;"Draft",G441=""),"Add the date sent",IF(AND(OR(E441="Won",E441="Lost"),L441=""),"Add the date decided",IF(AND(E441="Lost",N441=""),"Add why it was lost",IF(AND(L441&lt;&gt;"",G441&lt;&gt;"",L441&lt;G441),"Decided before it was sent?",IF(AND(E441="Sent",H441&lt;&gt;"",I441&lt;&gt;"",H441&gt;I441),"Follow-up is after it expires",""))))))))</f>
        <v/>
      </c>
    </row>
    <row r="442" customFormat="false" ht="15" hidden="false" customHeight="false" outlineLevel="0" collapsed="false">
      <c r="A442" s="9"/>
      <c r="B442" s="9"/>
      <c r="C442" s="9"/>
      <c r="D442" s="10"/>
      <c r="E442" s="9"/>
      <c r="F442" s="11" t="str">
        <f aca="true">IF(OR(A442="",E442=""),"",IF(E442="Won","Won",IF(E442="Lost","Lost",IF(E442="Draft","Send it",IF(I442="","Add the date sent",IF(I442&lt;TODAY(),"Expired - chase or close",IF(AND(H442&lt;&gt;"",H442&lt;TODAY()),"Follow-up overdue",IF(H442=TODAY(),"Follow up today",IF(I442-TODAY()&lt;=Settings!$B$4,"Expiring soon",IF(H442="",IF(TODAY()-G442&gt;=Settings!$B$5,"Chase - no follow-up set","Waiting"),"Waiting"))))))))))</f>
        <v/>
      </c>
      <c r="G442" s="12"/>
      <c r="H442" s="12"/>
      <c r="I442" s="13" t="str">
        <f aca="false">IF(G442="","",G442+IF(J442="",Settings!$B$3,J442))</f>
        <v/>
      </c>
      <c r="J442" s="14"/>
      <c r="K442" s="15" t="str">
        <f aca="true">IF(G442="","",IF(L442&lt;&gt;"",L442,TODAY())-G442)</f>
        <v/>
      </c>
      <c r="L442" s="12"/>
      <c r="M442" s="10"/>
      <c r="N442" s="9"/>
      <c r="O442" s="9"/>
      <c r="P442" s="9"/>
      <c r="Q442" s="11" t="str">
        <f aca="false">IF(AND(A442="",B442="",D442="",E442=""),"",IF(D442="","Add the quote value",IF(E442="","Pick a status",IF(AND(E442&lt;&gt;"Draft",G442=""),"Add the date sent",IF(AND(OR(E442="Won",E442="Lost"),L442=""),"Add the date decided",IF(AND(E442="Lost",N442=""),"Add why it was lost",IF(AND(L442&lt;&gt;"",G442&lt;&gt;"",L442&lt;G442),"Decided before it was sent?",IF(AND(E442="Sent",H442&lt;&gt;"",I442&lt;&gt;"",H442&gt;I442),"Follow-up is after it expires",""))))))))</f>
        <v/>
      </c>
    </row>
    <row r="443" customFormat="false" ht="15" hidden="false" customHeight="false" outlineLevel="0" collapsed="false">
      <c r="A443" s="9"/>
      <c r="B443" s="9"/>
      <c r="C443" s="9"/>
      <c r="D443" s="10"/>
      <c r="E443" s="9"/>
      <c r="F443" s="11" t="str">
        <f aca="true">IF(OR(A443="",E443=""),"",IF(E443="Won","Won",IF(E443="Lost","Lost",IF(E443="Draft","Send it",IF(I443="","Add the date sent",IF(I443&lt;TODAY(),"Expired - chase or close",IF(AND(H443&lt;&gt;"",H443&lt;TODAY()),"Follow-up overdue",IF(H443=TODAY(),"Follow up today",IF(I443-TODAY()&lt;=Settings!$B$4,"Expiring soon",IF(H443="",IF(TODAY()-G443&gt;=Settings!$B$5,"Chase - no follow-up set","Waiting"),"Waiting"))))))))))</f>
        <v/>
      </c>
      <c r="G443" s="12"/>
      <c r="H443" s="12"/>
      <c r="I443" s="13" t="str">
        <f aca="false">IF(G443="","",G443+IF(J443="",Settings!$B$3,J443))</f>
        <v/>
      </c>
      <c r="J443" s="14"/>
      <c r="K443" s="15" t="str">
        <f aca="true">IF(G443="","",IF(L443&lt;&gt;"",L443,TODAY())-G443)</f>
        <v/>
      </c>
      <c r="L443" s="12"/>
      <c r="M443" s="10"/>
      <c r="N443" s="9"/>
      <c r="O443" s="9"/>
      <c r="P443" s="9"/>
      <c r="Q443" s="11" t="str">
        <f aca="false">IF(AND(A443="",B443="",D443="",E443=""),"",IF(D443="","Add the quote value",IF(E443="","Pick a status",IF(AND(E443&lt;&gt;"Draft",G443=""),"Add the date sent",IF(AND(OR(E443="Won",E443="Lost"),L443=""),"Add the date decided",IF(AND(E443="Lost",N443=""),"Add why it was lost",IF(AND(L443&lt;&gt;"",G443&lt;&gt;"",L443&lt;G443),"Decided before it was sent?",IF(AND(E443="Sent",H443&lt;&gt;"",I443&lt;&gt;"",H443&gt;I443),"Follow-up is after it expires",""))))))))</f>
        <v/>
      </c>
    </row>
    <row r="444" customFormat="false" ht="15" hidden="false" customHeight="false" outlineLevel="0" collapsed="false">
      <c r="A444" s="9"/>
      <c r="B444" s="9"/>
      <c r="C444" s="9"/>
      <c r="D444" s="10"/>
      <c r="E444" s="9"/>
      <c r="F444" s="11" t="str">
        <f aca="true">IF(OR(A444="",E444=""),"",IF(E444="Won","Won",IF(E444="Lost","Lost",IF(E444="Draft","Send it",IF(I444="","Add the date sent",IF(I444&lt;TODAY(),"Expired - chase or close",IF(AND(H444&lt;&gt;"",H444&lt;TODAY()),"Follow-up overdue",IF(H444=TODAY(),"Follow up today",IF(I444-TODAY()&lt;=Settings!$B$4,"Expiring soon",IF(H444="",IF(TODAY()-G444&gt;=Settings!$B$5,"Chase - no follow-up set","Waiting"),"Waiting"))))))))))</f>
        <v/>
      </c>
      <c r="G444" s="12"/>
      <c r="H444" s="12"/>
      <c r="I444" s="13" t="str">
        <f aca="false">IF(G444="","",G444+IF(J444="",Settings!$B$3,J444))</f>
        <v/>
      </c>
      <c r="J444" s="14"/>
      <c r="K444" s="15" t="str">
        <f aca="true">IF(G444="","",IF(L444&lt;&gt;"",L444,TODAY())-G444)</f>
        <v/>
      </c>
      <c r="L444" s="12"/>
      <c r="M444" s="10"/>
      <c r="N444" s="9"/>
      <c r="O444" s="9"/>
      <c r="P444" s="9"/>
      <c r="Q444" s="11" t="str">
        <f aca="false">IF(AND(A444="",B444="",D444="",E444=""),"",IF(D444="","Add the quote value",IF(E444="","Pick a status",IF(AND(E444&lt;&gt;"Draft",G444=""),"Add the date sent",IF(AND(OR(E444="Won",E444="Lost"),L444=""),"Add the date decided",IF(AND(E444="Lost",N444=""),"Add why it was lost",IF(AND(L444&lt;&gt;"",G444&lt;&gt;"",L444&lt;G444),"Decided before it was sent?",IF(AND(E444="Sent",H444&lt;&gt;"",I444&lt;&gt;"",H444&gt;I444),"Follow-up is after it expires",""))))))))</f>
        <v/>
      </c>
    </row>
    <row r="445" customFormat="false" ht="15" hidden="false" customHeight="false" outlineLevel="0" collapsed="false">
      <c r="A445" s="9"/>
      <c r="B445" s="9"/>
      <c r="C445" s="9"/>
      <c r="D445" s="10"/>
      <c r="E445" s="9"/>
      <c r="F445" s="11" t="str">
        <f aca="true">IF(OR(A445="",E445=""),"",IF(E445="Won","Won",IF(E445="Lost","Lost",IF(E445="Draft","Send it",IF(I445="","Add the date sent",IF(I445&lt;TODAY(),"Expired - chase or close",IF(AND(H445&lt;&gt;"",H445&lt;TODAY()),"Follow-up overdue",IF(H445=TODAY(),"Follow up today",IF(I445-TODAY()&lt;=Settings!$B$4,"Expiring soon",IF(H445="",IF(TODAY()-G445&gt;=Settings!$B$5,"Chase - no follow-up set","Waiting"),"Waiting"))))))))))</f>
        <v/>
      </c>
      <c r="G445" s="12"/>
      <c r="H445" s="12"/>
      <c r="I445" s="13" t="str">
        <f aca="false">IF(G445="","",G445+IF(J445="",Settings!$B$3,J445))</f>
        <v/>
      </c>
      <c r="J445" s="14"/>
      <c r="K445" s="15" t="str">
        <f aca="true">IF(G445="","",IF(L445&lt;&gt;"",L445,TODAY())-G445)</f>
        <v/>
      </c>
      <c r="L445" s="12"/>
      <c r="M445" s="10"/>
      <c r="N445" s="9"/>
      <c r="O445" s="9"/>
      <c r="P445" s="9"/>
      <c r="Q445" s="11" t="str">
        <f aca="false">IF(AND(A445="",B445="",D445="",E445=""),"",IF(D445="","Add the quote value",IF(E445="","Pick a status",IF(AND(E445&lt;&gt;"Draft",G445=""),"Add the date sent",IF(AND(OR(E445="Won",E445="Lost"),L445=""),"Add the date decided",IF(AND(E445="Lost",N445=""),"Add why it was lost",IF(AND(L445&lt;&gt;"",G445&lt;&gt;"",L445&lt;G445),"Decided before it was sent?",IF(AND(E445="Sent",H445&lt;&gt;"",I445&lt;&gt;"",H445&gt;I445),"Follow-up is after it expires",""))))))))</f>
        <v/>
      </c>
    </row>
    <row r="446" customFormat="false" ht="15" hidden="false" customHeight="false" outlineLevel="0" collapsed="false">
      <c r="A446" s="9"/>
      <c r="B446" s="9"/>
      <c r="C446" s="9"/>
      <c r="D446" s="10"/>
      <c r="E446" s="9"/>
      <c r="F446" s="11" t="str">
        <f aca="true">IF(OR(A446="",E446=""),"",IF(E446="Won","Won",IF(E446="Lost","Lost",IF(E446="Draft","Send it",IF(I446="","Add the date sent",IF(I446&lt;TODAY(),"Expired - chase or close",IF(AND(H446&lt;&gt;"",H446&lt;TODAY()),"Follow-up overdue",IF(H446=TODAY(),"Follow up today",IF(I446-TODAY()&lt;=Settings!$B$4,"Expiring soon",IF(H446="",IF(TODAY()-G446&gt;=Settings!$B$5,"Chase - no follow-up set","Waiting"),"Waiting"))))))))))</f>
        <v/>
      </c>
      <c r="G446" s="12"/>
      <c r="H446" s="12"/>
      <c r="I446" s="13" t="str">
        <f aca="false">IF(G446="","",G446+IF(J446="",Settings!$B$3,J446))</f>
        <v/>
      </c>
      <c r="J446" s="14"/>
      <c r="K446" s="15" t="str">
        <f aca="true">IF(G446="","",IF(L446&lt;&gt;"",L446,TODAY())-G446)</f>
        <v/>
      </c>
      <c r="L446" s="12"/>
      <c r="M446" s="10"/>
      <c r="N446" s="9"/>
      <c r="O446" s="9"/>
      <c r="P446" s="9"/>
      <c r="Q446" s="11" t="str">
        <f aca="false">IF(AND(A446="",B446="",D446="",E446=""),"",IF(D446="","Add the quote value",IF(E446="","Pick a status",IF(AND(E446&lt;&gt;"Draft",G446=""),"Add the date sent",IF(AND(OR(E446="Won",E446="Lost"),L446=""),"Add the date decided",IF(AND(E446="Lost",N446=""),"Add why it was lost",IF(AND(L446&lt;&gt;"",G446&lt;&gt;"",L446&lt;G446),"Decided before it was sent?",IF(AND(E446="Sent",H446&lt;&gt;"",I446&lt;&gt;"",H446&gt;I446),"Follow-up is after it expires",""))))))))</f>
        <v/>
      </c>
    </row>
    <row r="447" customFormat="false" ht="15" hidden="false" customHeight="false" outlineLevel="0" collapsed="false">
      <c r="A447" s="9"/>
      <c r="B447" s="9"/>
      <c r="C447" s="9"/>
      <c r="D447" s="10"/>
      <c r="E447" s="9"/>
      <c r="F447" s="11" t="str">
        <f aca="true">IF(OR(A447="",E447=""),"",IF(E447="Won","Won",IF(E447="Lost","Lost",IF(E447="Draft","Send it",IF(I447="","Add the date sent",IF(I447&lt;TODAY(),"Expired - chase or close",IF(AND(H447&lt;&gt;"",H447&lt;TODAY()),"Follow-up overdue",IF(H447=TODAY(),"Follow up today",IF(I447-TODAY()&lt;=Settings!$B$4,"Expiring soon",IF(H447="",IF(TODAY()-G447&gt;=Settings!$B$5,"Chase - no follow-up set","Waiting"),"Waiting"))))))))))</f>
        <v/>
      </c>
      <c r="G447" s="12"/>
      <c r="H447" s="12"/>
      <c r="I447" s="13" t="str">
        <f aca="false">IF(G447="","",G447+IF(J447="",Settings!$B$3,J447))</f>
        <v/>
      </c>
      <c r="J447" s="14"/>
      <c r="K447" s="15" t="str">
        <f aca="true">IF(G447="","",IF(L447&lt;&gt;"",L447,TODAY())-G447)</f>
        <v/>
      </c>
      <c r="L447" s="12"/>
      <c r="M447" s="10"/>
      <c r="N447" s="9"/>
      <c r="O447" s="9"/>
      <c r="P447" s="9"/>
      <c r="Q447" s="11" t="str">
        <f aca="false">IF(AND(A447="",B447="",D447="",E447=""),"",IF(D447="","Add the quote value",IF(E447="","Pick a status",IF(AND(E447&lt;&gt;"Draft",G447=""),"Add the date sent",IF(AND(OR(E447="Won",E447="Lost"),L447=""),"Add the date decided",IF(AND(E447="Lost",N447=""),"Add why it was lost",IF(AND(L447&lt;&gt;"",G447&lt;&gt;"",L447&lt;G447),"Decided before it was sent?",IF(AND(E447="Sent",H447&lt;&gt;"",I447&lt;&gt;"",H447&gt;I447),"Follow-up is after it expires",""))))))))</f>
        <v/>
      </c>
    </row>
    <row r="448" customFormat="false" ht="15" hidden="false" customHeight="false" outlineLevel="0" collapsed="false">
      <c r="A448" s="9"/>
      <c r="B448" s="9"/>
      <c r="C448" s="9"/>
      <c r="D448" s="10"/>
      <c r="E448" s="9"/>
      <c r="F448" s="11" t="str">
        <f aca="true">IF(OR(A448="",E448=""),"",IF(E448="Won","Won",IF(E448="Lost","Lost",IF(E448="Draft","Send it",IF(I448="","Add the date sent",IF(I448&lt;TODAY(),"Expired - chase or close",IF(AND(H448&lt;&gt;"",H448&lt;TODAY()),"Follow-up overdue",IF(H448=TODAY(),"Follow up today",IF(I448-TODAY()&lt;=Settings!$B$4,"Expiring soon",IF(H448="",IF(TODAY()-G448&gt;=Settings!$B$5,"Chase - no follow-up set","Waiting"),"Waiting"))))))))))</f>
        <v/>
      </c>
      <c r="G448" s="12"/>
      <c r="H448" s="12"/>
      <c r="I448" s="13" t="str">
        <f aca="false">IF(G448="","",G448+IF(J448="",Settings!$B$3,J448))</f>
        <v/>
      </c>
      <c r="J448" s="14"/>
      <c r="K448" s="15" t="str">
        <f aca="true">IF(G448="","",IF(L448&lt;&gt;"",L448,TODAY())-G448)</f>
        <v/>
      </c>
      <c r="L448" s="12"/>
      <c r="M448" s="10"/>
      <c r="N448" s="9"/>
      <c r="O448" s="9"/>
      <c r="P448" s="9"/>
      <c r="Q448" s="11" t="str">
        <f aca="false">IF(AND(A448="",B448="",D448="",E448=""),"",IF(D448="","Add the quote value",IF(E448="","Pick a status",IF(AND(E448&lt;&gt;"Draft",G448=""),"Add the date sent",IF(AND(OR(E448="Won",E448="Lost"),L448=""),"Add the date decided",IF(AND(E448="Lost",N448=""),"Add why it was lost",IF(AND(L448&lt;&gt;"",G448&lt;&gt;"",L448&lt;G448),"Decided before it was sent?",IF(AND(E448="Sent",H448&lt;&gt;"",I448&lt;&gt;"",H448&gt;I448),"Follow-up is after it expires",""))))))))</f>
        <v/>
      </c>
    </row>
    <row r="449" customFormat="false" ht="15" hidden="false" customHeight="false" outlineLevel="0" collapsed="false">
      <c r="A449" s="9"/>
      <c r="B449" s="9"/>
      <c r="C449" s="9"/>
      <c r="D449" s="10"/>
      <c r="E449" s="9"/>
      <c r="F449" s="11" t="str">
        <f aca="true">IF(OR(A449="",E449=""),"",IF(E449="Won","Won",IF(E449="Lost","Lost",IF(E449="Draft","Send it",IF(I449="","Add the date sent",IF(I449&lt;TODAY(),"Expired - chase or close",IF(AND(H449&lt;&gt;"",H449&lt;TODAY()),"Follow-up overdue",IF(H449=TODAY(),"Follow up today",IF(I449-TODAY()&lt;=Settings!$B$4,"Expiring soon",IF(H449="",IF(TODAY()-G449&gt;=Settings!$B$5,"Chase - no follow-up set","Waiting"),"Waiting"))))))))))</f>
        <v/>
      </c>
      <c r="G449" s="12"/>
      <c r="H449" s="12"/>
      <c r="I449" s="13" t="str">
        <f aca="false">IF(G449="","",G449+IF(J449="",Settings!$B$3,J449))</f>
        <v/>
      </c>
      <c r="J449" s="14"/>
      <c r="K449" s="15" t="str">
        <f aca="true">IF(G449="","",IF(L449&lt;&gt;"",L449,TODAY())-G449)</f>
        <v/>
      </c>
      <c r="L449" s="12"/>
      <c r="M449" s="10"/>
      <c r="N449" s="9"/>
      <c r="O449" s="9"/>
      <c r="P449" s="9"/>
      <c r="Q449" s="11" t="str">
        <f aca="false">IF(AND(A449="",B449="",D449="",E449=""),"",IF(D449="","Add the quote value",IF(E449="","Pick a status",IF(AND(E449&lt;&gt;"Draft",G449=""),"Add the date sent",IF(AND(OR(E449="Won",E449="Lost"),L449=""),"Add the date decided",IF(AND(E449="Lost",N449=""),"Add why it was lost",IF(AND(L449&lt;&gt;"",G449&lt;&gt;"",L449&lt;G449),"Decided before it was sent?",IF(AND(E449="Sent",H449&lt;&gt;"",I449&lt;&gt;"",H449&gt;I449),"Follow-up is after it expires",""))))))))</f>
        <v/>
      </c>
    </row>
    <row r="450" customFormat="false" ht="15" hidden="false" customHeight="false" outlineLevel="0" collapsed="false">
      <c r="A450" s="9"/>
      <c r="B450" s="9"/>
      <c r="C450" s="9"/>
      <c r="D450" s="10"/>
      <c r="E450" s="9"/>
      <c r="F450" s="11" t="str">
        <f aca="true">IF(OR(A450="",E450=""),"",IF(E450="Won","Won",IF(E450="Lost","Lost",IF(E450="Draft","Send it",IF(I450="","Add the date sent",IF(I450&lt;TODAY(),"Expired - chase or close",IF(AND(H450&lt;&gt;"",H450&lt;TODAY()),"Follow-up overdue",IF(H450=TODAY(),"Follow up today",IF(I450-TODAY()&lt;=Settings!$B$4,"Expiring soon",IF(H450="",IF(TODAY()-G450&gt;=Settings!$B$5,"Chase - no follow-up set","Waiting"),"Waiting"))))))))))</f>
        <v/>
      </c>
      <c r="G450" s="12"/>
      <c r="H450" s="12"/>
      <c r="I450" s="13" t="str">
        <f aca="false">IF(G450="","",G450+IF(J450="",Settings!$B$3,J450))</f>
        <v/>
      </c>
      <c r="J450" s="14"/>
      <c r="K450" s="15" t="str">
        <f aca="true">IF(G450="","",IF(L450&lt;&gt;"",L450,TODAY())-G450)</f>
        <v/>
      </c>
      <c r="L450" s="12"/>
      <c r="M450" s="10"/>
      <c r="N450" s="9"/>
      <c r="O450" s="9"/>
      <c r="P450" s="9"/>
      <c r="Q450" s="11" t="str">
        <f aca="false">IF(AND(A450="",B450="",D450="",E450=""),"",IF(D450="","Add the quote value",IF(E450="","Pick a status",IF(AND(E450&lt;&gt;"Draft",G450=""),"Add the date sent",IF(AND(OR(E450="Won",E450="Lost"),L450=""),"Add the date decided",IF(AND(E450="Lost",N450=""),"Add why it was lost",IF(AND(L450&lt;&gt;"",G450&lt;&gt;"",L450&lt;G450),"Decided before it was sent?",IF(AND(E450="Sent",H450&lt;&gt;"",I450&lt;&gt;"",H450&gt;I450),"Follow-up is after it expires",""))))))))</f>
        <v/>
      </c>
    </row>
    <row r="451" customFormat="false" ht="15" hidden="false" customHeight="false" outlineLevel="0" collapsed="false">
      <c r="A451" s="9"/>
      <c r="B451" s="9"/>
      <c r="C451" s="9"/>
      <c r="D451" s="10"/>
      <c r="E451" s="9"/>
      <c r="F451" s="11" t="str">
        <f aca="true">IF(OR(A451="",E451=""),"",IF(E451="Won","Won",IF(E451="Lost","Lost",IF(E451="Draft","Send it",IF(I451="","Add the date sent",IF(I451&lt;TODAY(),"Expired - chase or close",IF(AND(H451&lt;&gt;"",H451&lt;TODAY()),"Follow-up overdue",IF(H451=TODAY(),"Follow up today",IF(I451-TODAY()&lt;=Settings!$B$4,"Expiring soon",IF(H451="",IF(TODAY()-G451&gt;=Settings!$B$5,"Chase - no follow-up set","Waiting"),"Waiting"))))))))))</f>
        <v/>
      </c>
      <c r="G451" s="12"/>
      <c r="H451" s="12"/>
      <c r="I451" s="13" t="str">
        <f aca="false">IF(G451="","",G451+IF(J451="",Settings!$B$3,J451))</f>
        <v/>
      </c>
      <c r="J451" s="14"/>
      <c r="K451" s="15" t="str">
        <f aca="true">IF(G451="","",IF(L451&lt;&gt;"",L451,TODAY())-G451)</f>
        <v/>
      </c>
      <c r="L451" s="12"/>
      <c r="M451" s="10"/>
      <c r="N451" s="9"/>
      <c r="O451" s="9"/>
      <c r="P451" s="9"/>
      <c r="Q451" s="11" t="str">
        <f aca="false">IF(AND(A451="",B451="",D451="",E451=""),"",IF(D451="","Add the quote value",IF(E451="","Pick a status",IF(AND(E451&lt;&gt;"Draft",G451=""),"Add the date sent",IF(AND(OR(E451="Won",E451="Lost"),L451=""),"Add the date decided",IF(AND(E451="Lost",N451=""),"Add why it was lost",IF(AND(L451&lt;&gt;"",G451&lt;&gt;"",L451&lt;G451),"Decided before it was sent?",IF(AND(E451="Sent",H451&lt;&gt;"",I451&lt;&gt;"",H451&gt;I451),"Follow-up is after it expires",""))))))))</f>
        <v/>
      </c>
    </row>
    <row r="452" customFormat="false" ht="15" hidden="false" customHeight="false" outlineLevel="0" collapsed="false">
      <c r="A452" s="9"/>
      <c r="B452" s="9"/>
      <c r="C452" s="9"/>
      <c r="D452" s="10"/>
      <c r="E452" s="9"/>
      <c r="F452" s="11" t="str">
        <f aca="true">IF(OR(A452="",E452=""),"",IF(E452="Won","Won",IF(E452="Lost","Lost",IF(E452="Draft","Send it",IF(I452="","Add the date sent",IF(I452&lt;TODAY(),"Expired - chase or close",IF(AND(H452&lt;&gt;"",H452&lt;TODAY()),"Follow-up overdue",IF(H452=TODAY(),"Follow up today",IF(I452-TODAY()&lt;=Settings!$B$4,"Expiring soon",IF(H452="",IF(TODAY()-G452&gt;=Settings!$B$5,"Chase - no follow-up set","Waiting"),"Waiting"))))))))))</f>
        <v/>
      </c>
      <c r="G452" s="12"/>
      <c r="H452" s="12"/>
      <c r="I452" s="13" t="str">
        <f aca="false">IF(G452="","",G452+IF(J452="",Settings!$B$3,J452))</f>
        <v/>
      </c>
      <c r="J452" s="14"/>
      <c r="K452" s="15" t="str">
        <f aca="true">IF(G452="","",IF(L452&lt;&gt;"",L452,TODAY())-G452)</f>
        <v/>
      </c>
      <c r="L452" s="12"/>
      <c r="M452" s="10"/>
      <c r="N452" s="9"/>
      <c r="O452" s="9"/>
      <c r="P452" s="9"/>
      <c r="Q452" s="11" t="str">
        <f aca="false">IF(AND(A452="",B452="",D452="",E452=""),"",IF(D452="","Add the quote value",IF(E452="","Pick a status",IF(AND(E452&lt;&gt;"Draft",G452=""),"Add the date sent",IF(AND(OR(E452="Won",E452="Lost"),L452=""),"Add the date decided",IF(AND(E452="Lost",N452=""),"Add why it was lost",IF(AND(L452&lt;&gt;"",G452&lt;&gt;"",L452&lt;G452),"Decided before it was sent?",IF(AND(E452="Sent",H452&lt;&gt;"",I452&lt;&gt;"",H452&gt;I452),"Follow-up is after it expires",""))))))))</f>
        <v/>
      </c>
    </row>
    <row r="453" customFormat="false" ht="15" hidden="false" customHeight="false" outlineLevel="0" collapsed="false">
      <c r="A453" s="9"/>
      <c r="B453" s="9"/>
      <c r="C453" s="9"/>
      <c r="D453" s="10"/>
      <c r="E453" s="9"/>
      <c r="F453" s="11" t="str">
        <f aca="true">IF(OR(A453="",E453=""),"",IF(E453="Won","Won",IF(E453="Lost","Lost",IF(E453="Draft","Send it",IF(I453="","Add the date sent",IF(I453&lt;TODAY(),"Expired - chase or close",IF(AND(H453&lt;&gt;"",H453&lt;TODAY()),"Follow-up overdue",IF(H453=TODAY(),"Follow up today",IF(I453-TODAY()&lt;=Settings!$B$4,"Expiring soon",IF(H453="",IF(TODAY()-G453&gt;=Settings!$B$5,"Chase - no follow-up set","Waiting"),"Waiting"))))))))))</f>
        <v/>
      </c>
      <c r="G453" s="12"/>
      <c r="H453" s="12"/>
      <c r="I453" s="13" t="str">
        <f aca="false">IF(G453="","",G453+IF(J453="",Settings!$B$3,J453))</f>
        <v/>
      </c>
      <c r="J453" s="14"/>
      <c r="K453" s="15" t="str">
        <f aca="true">IF(G453="","",IF(L453&lt;&gt;"",L453,TODAY())-G453)</f>
        <v/>
      </c>
      <c r="L453" s="12"/>
      <c r="M453" s="10"/>
      <c r="N453" s="9"/>
      <c r="O453" s="9"/>
      <c r="P453" s="9"/>
      <c r="Q453" s="11" t="str">
        <f aca="false">IF(AND(A453="",B453="",D453="",E453=""),"",IF(D453="","Add the quote value",IF(E453="","Pick a status",IF(AND(E453&lt;&gt;"Draft",G453=""),"Add the date sent",IF(AND(OR(E453="Won",E453="Lost"),L453=""),"Add the date decided",IF(AND(E453="Lost",N453=""),"Add why it was lost",IF(AND(L453&lt;&gt;"",G453&lt;&gt;"",L453&lt;G453),"Decided before it was sent?",IF(AND(E453="Sent",H453&lt;&gt;"",I453&lt;&gt;"",H453&gt;I453),"Follow-up is after it expires",""))))))))</f>
        <v/>
      </c>
    </row>
    <row r="454" customFormat="false" ht="15" hidden="false" customHeight="false" outlineLevel="0" collapsed="false">
      <c r="A454" s="9"/>
      <c r="B454" s="9"/>
      <c r="C454" s="9"/>
      <c r="D454" s="10"/>
      <c r="E454" s="9"/>
      <c r="F454" s="11" t="str">
        <f aca="true">IF(OR(A454="",E454=""),"",IF(E454="Won","Won",IF(E454="Lost","Lost",IF(E454="Draft","Send it",IF(I454="","Add the date sent",IF(I454&lt;TODAY(),"Expired - chase or close",IF(AND(H454&lt;&gt;"",H454&lt;TODAY()),"Follow-up overdue",IF(H454=TODAY(),"Follow up today",IF(I454-TODAY()&lt;=Settings!$B$4,"Expiring soon",IF(H454="",IF(TODAY()-G454&gt;=Settings!$B$5,"Chase - no follow-up set","Waiting"),"Waiting"))))))))))</f>
        <v/>
      </c>
      <c r="G454" s="12"/>
      <c r="H454" s="12"/>
      <c r="I454" s="13" t="str">
        <f aca="false">IF(G454="","",G454+IF(J454="",Settings!$B$3,J454))</f>
        <v/>
      </c>
      <c r="J454" s="14"/>
      <c r="K454" s="15" t="str">
        <f aca="true">IF(G454="","",IF(L454&lt;&gt;"",L454,TODAY())-G454)</f>
        <v/>
      </c>
      <c r="L454" s="12"/>
      <c r="M454" s="10"/>
      <c r="N454" s="9"/>
      <c r="O454" s="9"/>
      <c r="P454" s="9"/>
      <c r="Q454" s="11" t="str">
        <f aca="false">IF(AND(A454="",B454="",D454="",E454=""),"",IF(D454="","Add the quote value",IF(E454="","Pick a status",IF(AND(E454&lt;&gt;"Draft",G454=""),"Add the date sent",IF(AND(OR(E454="Won",E454="Lost"),L454=""),"Add the date decided",IF(AND(E454="Lost",N454=""),"Add why it was lost",IF(AND(L454&lt;&gt;"",G454&lt;&gt;"",L454&lt;G454),"Decided before it was sent?",IF(AND(E454="Sent",H454&lt;&gt;"",I454&lt;&gt;"",H454&gt;I454),"Follow-up is after it expires",""))))))))</f>
        <v/>
      </c>
    </row>
    <row r="455" customFormat="false" ht="15" hidden="false" customHeight="false" outlineLevel="0" collapsed="false">
      <c r="A455" s="9"/>
      <c r="B455" s="9"/>
      <c r="C455" s="9"/>
      <c r="D455" s="10"/>
      <c r="E455" s="9"/>
      <c r="F455" s="11" t="str">
        <f aca="true">IF(OR(A455="",E455=""),"",IF(E455="Won","Won",IF(E455="Lost","Lost",IF(E455="Draft","Send it",IF(I455="","Add the date sent",IF(I455&lt;TODAY(),"Expired - chase or close",IF(AND(H455&lt;&gt;"",H455&lt;TODAY()),"Follow-up overdue",IF(H455=TODAY(),"Follow up today",IF(I455-TODAY()&lt;=Settings!$B$4,"Expiring soon",IF(H455="",IF(TODAY()-G455&gt;=Settings!$B$5,"Chase - no follow-up set","Waiting"),"Waiting"))))))))))</f>
        <v/>
      </c>
      <c r="G455" s="12"/>
      <c r="H455" s="12"/>
      <c r="I455" s="13" t="str">
        <f aca="false">IF(G455="","",G455+IF(J455="",Settings!$B$3,J455))</f>
        <v/>
      </c>
      <c r="J455" s="14"/>
      <c r="K455" s="15" t="str">
        <f aca="true">IF(G455="","",IF(L455&lt;&gt;"",L455,TODAY())-G455)</f>
        <v/>
      </c>
      <c r="L455" s="12"/>
      <c r="M455" s="10"/>
      <c r="N455" s="9"/>
      <c r="O455" s="9"/>
      <c r="P455" s="9"/>
      <c r="Q455" s="11" t="str">
        <f aca="false">IF(AND(A455="",B455="",D455="",E455=""),"",IF(D455="","Add the quote value",IF(E455="","Pick a status",IF(AND(E455&lt;&gt;"Draft",G455=""),"Add the date sent",IF(AND(OR(E455="Won",E455="Lost"),L455=""),"Add the date decided",IF(AND(E455="Lost",N455=""),"Add why it was lost",IF(AND(L455&lt;&gt;"",G455&lt;&gt;"",L455&lt;G455),"Decided before it was sent?",IF(AND(E455="Sent",H455&lt;&gt;"",I455&lt;&gt;"",H455&gt;I455),"Follow-up is after it expires",""))))))))</f>
        <v/>
      </c>
    </row>
    <row r="456" customFormat="false" ht="15" hidden="false" customHeight="false" outlineLevel="0" collapsed="false">
      <c r="A456" s="9"/>
      <c r="B456" s="9"/>
      <c r="C456" s="9"/>
      <c r="D456" s="10"/>
      <c r="E456" s="9"/>
      <c r="F456" s="11" t="str">
        <f aca="true">IF(OR(A456="",E456=""),"",IF(E456="Won","Won",IF(E456="Lost","Lost",IF(E456="Draft","Send it",IF(I456="","Add the date sent",IF(I456&lt;TODAY(),"Expired - chase or close",IF(AND(H456&lt;&gt;"",H456&lt;TODAY()),"Follow-up overdue",IF(H456=TODAY(),"Follow up today",IF(I456-TODAY()&lt;=Settings!$B$4,"Expiring soon",IF(H456="",IF(TODAY()-G456&gt;=Settings!$B$5,"Chase - no follow-up set","Waiting"),"Waiting"))))))))))</f>
        <v/>
      </c>
      <c r="G456" s="12"/>
      <c r="H456" s="12"/>
      <c r="I456" s="13" t="str">
        <f aca="false">IF(G456="","",G456+IF(J456="",Settings!$B$3,J456))</f>
        <v/>
      </c>
      <c r="J456" s="14"/>
      <c r="K456" s="15" t="str">
        <f aca="true">IF(G456="","",IF(L456&lt;&gt;"",L456,TODAY())-G456)</f>
        <v/>
      </c>
      <c r="L456" s="12"/>
      <c r="M456" s="10"/>
      <c r="N456" s="9"/>
      <c r="O456" s="9"/>
      <c r="P456" s="9"/>
      <c r="Q456" s="11" t="str">
        <f aca="false">IF(AND(A456="",B456="",D456="",E456=""),"",IF(D456="","Add the quote value",IF(E456="","Pick a status",IF(AND(E456&lt;&gt;"Draft",G456=""),"Add the date sent",IF(AND(OR(E456="Won",E456="Lost"),L456=""),"Add the date decided",IF(AND(E456="Lost",N456=""),"Add why it was lost",IF(AND(L456&lt;&gt;"",G456&lt;&gt;"",L456&lt;G456),"Decided before it was sent?",IF(AND(E456="Sent",H456&lt;&gt;"",I456&lt;&gt;"",H456&gt;I456),"Follow-up is after it expires",""))))))))</f>
        <v/>
      </c>
    </row>
    <row r="457" customFormat="false" ht="15" hidden="false" customHeight="false" outlineLevel="0" collapsed="false">
      <c r="A457" s="9"/>
      <c r="B457" s="9"/>
      <c r="C457" s="9"/>
      <c r="D457" s="10"/>
      <c r="E457" s="9"/>
      <c r="F457" s="11" t="str">
        <f aca="true">IF(OR(A457="",E457=""),"",IF(E457="Won","Won",IF(E457="Lost","Lost",IF(E457="Draft","Send it",IF(I457="","Add the date sent",IF(I457&lt;TODAY(),"Expired - chase or close",IF(AND(H457&lt;&gt;"",H457&lt;TODAY()),"Follow-up overdue",IF(H457=TODAY(),"Follow up today",IF(I457-TODAY()&lt;=Settings!$B$4,"Expiring soon",IF(H457="",IF(TODAY()-G457&gt;=Settings!$B$5,"Chase - no follow-up set","Waiting"),"Waiting"))))))))))</f>
        <v/>
      </c>
      <c r="G457" s="12"/>
      <c r="H457" s="12"/>
      <c r="I457" s="13" t="str">
        <f aca="false">IF(G457="","",G457+IF(J457="",Settings!$B$3,J457))</f>
        <v/>
      </c>
      <c r="J457" s="14"/>
      <c r="K457" s="15" t="str">
        <f aca="true">IF(G457="","",IF(L457&lt;&gt;"",L457,TODAY())-G457)</f>
        <v/>
      </c>
      <c r="L457" s="12"/>
      <c r="M457" s="10"/>
      <c r="N457" s="9"/>
      <c r="O457" s="9"/>
      <c r="P457" s="9"/>
      <c r="Q457" s="11" t="str">
        <f aca="false">IF(AND(A457="",B457="",D457="",E457=""),"",IF(D457="","Add the quote value",IF(E457="","Pick a status",IF(AND(E457&lt;&gt;"Draft",G457=""),"Add the date sent",IF(AND(OR(E457="Won",E457="Lost"),L457=""),"Add the date decided",IF(AND(E457="Lost",N457=""),"Add why it was lost",IF(AND(L457&lt;&gt;"",G457&lt;&gt;"",L457&lt;G457),"Decided before it was sent?",IF(AND(E457="Sent",H457&lt;&gt;"",I457&lt;&gt;"",H457&gt;I457),"Follow-up is after it expires",""))))))))</f>
        <v/>
      </c>
    </row>
    <row r="458" customFormat="false" ht="15" hidden="false" customHeight="false" outlineLevel="0" collapsed="false">
      <c r="A458" s="9"/>
      <c r="B458" s="9"/>
      <c r="C458" s="9"/>
      <c r="D458" s="10"/>
      <c r="E458" s="9"/>
      <c r="F458" s="11" t="str">
        <f aca="true">IF(OR(A458="",E458=""),"",IF(E458="Won","Won",IF(E458="Lost","Lost",IF(E458="Draft","Send it",IF(I458="","Add the date sent",IF(I458&lt;TODAY(),"Expired - chase or close",IF(AND(H458&lt;&gt;"",H458&lt;TODAY()),"Follow-up overdue",IF(H458=TODAY(),"Follow up today",IF(I458-TODAY()&lt;=Settings!$B$4,"Expiring soon",IF(H458="",IF(TODAY()-G458&gt;=Settings!$B$5,"Chase - no follow-up set","Waiting"),"Waiting"))))))))))</f>
        <v/>
      </c>
      <c r="G458" s="12"/>
      <c r="H458" s="12"/>
      <c r="I458" s="13" t="str">
        <f aca="false">IF(G458="","",G458+IF(J458="",Settings!$B$3,J458))</f>
        <v/>
      </c>
      <c r="J458" s="14"/>
      <c r="K458" s="15" t="str">
        <f aca="true">IF(G458="","",IF(L458&lt;&gt;"",L458,TODAY())-G458)</f>
        <v/>
      </c>
      <c r="L458" s="12"/>
      <c r="M458" s="10"/>
      <c r="N458" s="9"/>
      <c r="O458" s="9"/>
      <c r="P458" s="9"/>
      <c r="Q458" s="11" t="str">
        <f aca="false">IF(AND(A458="",B458="",D458="",E458=""),"",IF(D458="","Add the quote value",IF(E458="","Pick a status",IF(AND(E458&lt;&gt;"Draft",G458=""),"Add the date sent",IF(AND(OR(E458="Won",E458="Lost"),L458=""),"Add the date decided",IF(AND(E458="Lost",N458=""),"Add why it was lost",IF(AND(L458&lt;&gt;"",G458&lt;&gt;"",L458&lt;G458),"Decided before it was sent?",IF(AND(E458="Sent",H458&lt;&gt;"",I458&lt;&gt;"",H458&gt;I458),"Follow-up is after it expires",""))))))))</f>
        <v/>
      </c>
    </row>
    <row r="459" customFormat="false" ht="15" hidden="false" customHeight="false" outlineLevel="0" collapsed="false">
      <c r="A459" s="9"/>
      <c r="B459" s="9"/>
      <c r="C459" s="9"/>
      <c r="D459" s="10"/>
      <c r="E459" s="9"/>
      <c r="F459" s="11" t="str">
        <f aca="true">IF(OR(A459="",E459=""),"",IF(E459="Won","Won",IF(E459="Lost","Lost",IF(E459="Draft","Send it",IF(I459="","Add the date sent",IF(I459&lt;TODAY(),"Expired - chase or close",IF(AND(H459&lt;&gt;"",H459&lt;TODAY()),"Follow-up overdue",IF(H459=TODAY(),"Follow up today",IF(I459-TODAY()&lt;=Settings!$B$4,"Expiring soon",IF(H459="",IF(TODAY()-G459&gt;=Settings!$B$5,"Chase - no follow-up set","Waiting"),"Waiting"))))))))))</f>
        <v/>
      </c>
      <c r="G459" s="12"/>
      <c r="H459" s="12"/>
      <c r="I459" s="13" t="str">
        <f aca="false">IF(G459="","",G459+IF(J459="",Settings!$B$3,J459))</f>
        <v/>
      </c>
      <c r="J459" s="14"/>
      <c r="K459" s="15" t="str">
        <f aca="true">IF(G459="","",IF(L459&lt;&gt;"",L459,TODAY())-G459)</f>
        <v/>
      </c>
      <c r="L459" s="12"/>
      <c r="M459" s="10"/>
      <c r="N459" s="9"/>
      <c r="O459" s="9"/>
      <c r="P459" s="9"/>
      <c r="Q459" s="11" t="str">
        <f aca="false">IF(AND(A459="",B459="",D459="",E459=""),"",IF(D459="","Add the quote value",IF(E459="","Pick a status",IF(AND(E459&lt;&gt;"Draft",G459=""),"Add the date sent",IF(AND(OR(E459="Won",E459="Lost"),L459=""),"Add the date decided",IF(AND(E459="Lost",N459=""),"Add why it was lost",IF(AND(L459&lt;&gt;"",G459&lt;&gt;"",L459&lt;G459),"Decided before it was sent?",IF(AND(E459="Sent",H459&lt;&gt;"",I459&lt;&gt;"",H459&gt;I459),"Follow-up is after it expires",""))))))))</f>
        <v/>
      </c>
    </row>
    <row r="460" customFormat="false" ht="15" hidden="false" customHeight="false" outlineLevel="0" collapsed="false">
      <c r="A460" s="9"/>
      <c r="B460" s="9"/>
      <c r="C460" s="9"/>
      <c r="D460" s="10"/>
      <c r="E460" s="9"/>
      <c r="F460" s="11" t="str">
        <f aca="true">IF(OR(A460="",E460=""),"",IF(E460="Won","Won",IF(E460="Lost","Lost",IF(E460="Draft","Send it",IF(I460="","Add the date sent",IF(I460&lt;TODAY(),"Expired - chase or close",IF(AND(H460&lt;&gt;"",H460&lt;TODAY()),"Follow-up overdue",IF(H460=TODAY(),"Follow up today",IF(I460-TODAY()&lt;=Settings!$B$4,"Expiring soon",IF(H460="",IF(TODAY()-G460&gt;=Settings!$B$5,"Chase - no follow-up set","Waiting"),"Waiting"))))))))))</f>
        <v/>
      </c>
      <c r="G460" s="12"/>
      <c r="H460" s="12"/>
      <c r="I460" s="13" t="str">
        <f aca="false">IF(G460="","",G460+IF(J460="",Settings!$B$3,J460))</f>
        <v/>
      </c>
      <c r="J460" s="14"/>
      <c r="K460" s="15" t="str">
        <f aca="true">IF(G460="","",IF(L460&lt;&gt;"",L460,TODAY())-G460)</f>
        <v/>
      </c>
      <c r="L460" s="12"/>
      <c r="M460" s="10"/>
      <c r="N460" s="9"/>
      <c r="O460" s="9"/>
      <c r="P460" s="9"/>
      <c r="Q460" s="11" t="str">
        <f aca="false">IF(AND(A460="",B460="",D460="",E460=""),"",IF(D460="","Add the quote value",IF(E460="","Pick a status",IF(AND(E460&lt;&gt;"Draft",G460=""),"Add the date sent",IF(AND(OR(E460="Won",E460="Lost"),L460=""),"Add the date decided",IF(AND(E460="Lost",N460=""),"Add why it was lost",IF(AND(L460&lt;&gt;"",G460&lt;&gt;"",L460&lt;G460),"Decided before it was sent?",IF(AND(E460="Sent",H460&lt;&gt;"",I460&lt;&gt;"",H460&gt;I460),"Follow-up is after it expires",""))))))))</f>
        <v/>
      </c>
    </row>
    <row r="461" customFormat="false" ht="15" hidden="false" customHeight="false" outlineLevel="0" collapsed="false">
      <c r="A461" s="9"/>
      <c r="B461" s="9"/>
      <c r="C461" s="9"/>
      <c r="D461" s="10"/>
      <c r="E461" s="9"/>
      <c r="F461" s="11" t="str">
        <f aca="true">IF(OR(A461="",E461=""),"",IF(E461="Won","Won",IF(E461="Lost","Lost",IF(E461="Draft","Send it",IF(I461="","Add the date sent",IF(I461&lt;TODAY(),"Expired - chase or close",IF(AND(H461&lt;&gt;"",H461&lt;TODAY()),"Follow-up overdue",IF(H461=TODAY(),"Follow up today",IF(I461-TODAY()&lt;=Settings!$B$4,"Expiring soon",IF(H461="",IF(TODAY()-G461&gt;=Settings!$B$5,"Chase - no follow-up set","Waiting"),"Waiting"))))))))))</f>
        <v/>
      </c>
      <c r="G461" s="12"/>
      <c r="H461" s="12"/>
      <c r="I461" s="13" t="str">
        <f aca="false">IF(G461="","",G461+IF(J461="",Settings!$B$3,J461))</f>
        <v/>
      </c>
      <c r="J461" s="14"/>
      <c r="K461" s="15" t="str">
        <f aca="true">IF(G461="","",IF(L461&lt;&gt;"",L461,TODAY())-G461)</f>
        <v/>
      </c>
      <c r="L461" s="12"/>
      <c r="M461" s="10"/>
      <c r="N461" s="9"/>
      <c r="O461" s="9"/>
      <c r="P461" s="9"/>
      <c r="Q461" s="11" t="str">
        <f aca="false">IF(AND(A461="",B461="",D461="",E461=""),"",IF(D461="","Add the quote value",IF(E461="","Pick a status",IF(AND(E461&lt;&gt;"Draft",G461=""),"Add the date sent",IF(AND(OR(E461="Won",E461="Lost"),L461=""),"Add the date decided",IF(AND(E461="Lost",N461=""),"Add why it was lost",IF(AND(L461&lt;&gt;"",G461&lt;&gt;"",L461&lt;G461),"Decided before it was sent?",IF(AND(E461="Sent",H461&lt;&gt;"",I461&lt;&gt;"",H461&gt;I461),"Follow-up is after it expires",""))))))))</f>
        <v/>
      </c>
    </row>
    <row r="462" customFormat="false" ht="15" hidden="false" customHeight="false" outlineLevel="0" collapsed="false">
      <c r="A462" s="9"/>
      <c r="B462" s="9"/>
      <c r="C462" s="9"/>
      <c r="D462" s="10"/>
      <c r="E462" s="9"/>
      <c r="F462" s="11" t="str">
        <f aca="true">IF(OR(A462="",E462=""),"",IF(E462="Won","Won",IF(E462="Lost","Lost",IF(E462="Draft","Send it",IF(I462="","Add the date sent",IF(I462&lt;TODAY(),"Expired - chase or close",IF(AND(H462&lt;&gt;"",H462&lt;TODAY()),"Follow-up overdue",IF(H462=TODAY(),"Follow up today",IF(I462-TODAY()&lt;=Settings!$B$4,"Expiring soon",IF(H462="",IF(TODAY()-G462&gt;=Settings!$B$5,"Chase - no follow-up set","Waiting"),"Waiting"))))))))))</f>
        <v/>
      </c>
      <c r="G462" s="12"/>
      <c r="H462" s="12"/>
      <c r="I462" s="13" t="str">
        <f aca="false">IF(G462="","",G462+IF(J462="",Settings!$B$3,J462))</f>
        <v/>
      </c>
      <c r="J462" s="14"/>
      <c r="K462" s="15" t="str">
        <f aca="true">IF(G462="","",IF(L462&lt;&gt;"",L462,TODAY())-G462)</f>
        <v/>
      </c>
      <c r="L462" s="12"/>
      <c r="M462" s="10"/>
      <c r="N462" s="9"/>
      <c r="O462" s="9"/>
      <c r="P462" s="9"/>
      <c r="Q462" s="11" t="str">
        <f aca="false">IF(AND(A462="",B462="",D462="",E462=""),"",IF(D462="","Add the quote value",IF(E462="","Pick a status",IF(AND(E462&lt;&gt;"Draft",G462=""),"Add the date sent",IF(AND(OR(E462="Won",E462="Lost"),L462=""),"Add the date decided",IF(AND(E462="Lost",N462=""),"Add why it was lost",IF(AND(L462&lt;&gt;"",G462&lt;&gt;"",L462&lt;G462),"Decided before it was sent?",IF(AND(E462="Sent",H462&lt;&gt;"",I462&lt;&gt;"",H462&gt;I462),"Follow-up is after it expires",""))))))))</f>
        <v/>
      </c>
    </row>
    <row r="463" customFormat="false" ht="15" hidden="false" customHeight="false" outlineLevel="0" collapsed="false">
      <c r="A463" s="9"/>
      <c r="B463" s="9"/>
      <c r="C463" s="9"/>
      <c r="D463" s="10"/>
      <c r="E463" s="9"/>
      <c r="F463" s="11" t="str">
        <f aca="true">IF(OR(A463="",E463=""),"",IF(E463="Won","Won",IF(E463="Lost","Lost",IF(E463="Draft","Send it",IF(I463="","Add the date sent",IF(I463&lt;TODAY(),"Expired - chase or close",IF(AND(H463&lt;&gt;"",H463&lt;TODAY()),"Follow-up overdue",IF(H463=TODAY(),"Follow up today",IF(I463-TODAY()&lt;=Settings!$B$4,"Expiring soon",IF(H463="",IF(TODAY()-G463&gt;=Settings!$B$5,"Chase - no follow-up set","Waiting"),"Waiting"))))))))))</f>
        <v/>
      </c>
      <c r="G463" s="12"/>
      <c r="H463" s="12"/>
      <c r="I463" s="13" t="str">
        <f aca="false">IF(G463="","",G463+IF(J463="",Settings!$B$3,J463))</f>
        <v/>
      </c>
      <c r="J463" s="14"/>
      <c r="K463" s="15" t="str">
        <f aca="true">IF(G463="","",IF(L463&lt;&gt;"",L463,TODAY())-G463)</f>
        <v/>
      </c>
      <c r="L463" s="12"/>
      <c r="M463" s="10"/>
      <c r="N463" s="9"/>
      <c r="O463" s="9"/>
      <c r="P463" s="9"/>
      <c r="Q463" s="11" t="str">
        <f aca="false">IF(AND(A463="",B463="",D463="",E463=""),"",IF(D463="","Add the quote value",IF(E463="","Pick a status",IF(AND(E463&lt;&gt;"Draft",G463=""),"Add the date sent",IF(AND(OR(E463="Won",E463="Lost"),L463=""),"Add the date decided",IF(AND(E463="Lost",N463=""),"Add why it was lost",IF(AND(L463&lt;&gt;"",G463&lt;&gt;"",L463&lt;G463),"Decided before it was sent?",IF(AND(E463="Sent",H463&lt;&gt;"",I463&lt;&gt;"",H463&gt;I463),"Follow-up is after it expires",""))))))))</f>
        <v/>
      </c>
    </row>
    <row r="464" customFormat="false" ht="15" hidden="false" customHeight="false" outlineLevel="0" collapsed="false">
      <c r="A464" s="9"/>
      <c r="B464" s="9"/>
      <c r="C464" s="9"/>
      <c r="D464" s="10"/>
      <c r="E464" s="9"/>
      <c r="F464" s="11" t="str">
        <f aca="true">IF(OR(A464="",E464=""),"",IF(E464="Won","Won",IF(E464="Lost","Lost",IF(E464="Draft","Send it",IF(I464="","Add the date sent",IF(I464&lt;TODAY(),"Expired - chase or close",IF(AND(H464&lt;&gt;"",H464&lt;TODAY()),"Follow-up overdue",IF(H464=TODAY(),"Follow up today",IF(I464-TODAY()&lt;=Settings!$B$4,"Expiring soon",IF(H464="",IF(TODAY()-G464&gt;=Settings!$B$5,"Chase - no follow-up set","Waiting"),"Waiting"))))))))))</f>
        <v/>
      </c>
      <c r="G464" s="12"/>
      <c r="H464" s="12"/>
      <c r="I464" s="13" t="str">
        <f aca="false">IF(G464="","",G464+IF(J464="",Settings!$B$3,J464))</f>
        <v/>
      </c>
      <c r="J464" s="14"/>
      <c r="K464" s="15" t="str">
        <f aca="true">IF(G464="","",IF(L464&lt;&gt;"",L464,TODAY())-G464)</f>
        <v/>
      </c>
      <c r="L464" s="12"/>
      <c r="M464" s="10"/>
      <c r="N464" s="9"/>
      <c r="O464" s="9"/>
      <c r="P464" s="9"/>
      <c r="Q464" s="11" t="str">
        <f aca="false">IF(AND(A464="",B464="",D464="",E464=""),"",IF(D464="","Add the quote value",IF(E464="","Pick a status",IF(AND(E464&lt;&gt;"Draft",G464=""),"Add the date sent",IF(AND(OR(E464="Won",E464="Lost"),L464=""),"Add the date decided",IF(AND(E464="Lost",N464=""),"Add why it was lost",IF(AND(L464&lt;&gt;"",G464&lt;&gt;"",L464&lt;G464),"Decided before it was sent?",IF(AND(E464="Sent",H464&lt;&gt;"",I464&lt;&gt;"",H464&gt;I464),"Follow-up is after it expires",""))))))))</f>
        <v/>
      </c>
    </row>
    <row r="465" customFormat="false" ht="15" hidden="false" customHeight="false" outlineLevel="0" collapsed="false">
      <c r="A465" s="9"/>
      <c r="B465" s="9"/>
      <c r="C465" s="9"/>
      <c r="D465" s="10"/>
      <c r="E465" s="9"/>
      <c r="F465" s="11" t="str">
        <f aca="true">IF(OR(A465="",E465=""),"",IF(E465="Won","Won",IF(E465="Lost","Lost",IF(E465="Draft","Send it",IF(I465="","Add the date sent",IF(I465&lt;TODAY(),"Expired - chase or close",IF(AND(H465&lt;&gt;"",H465&lt;TODAY()),"Follow-up overdue",IF(H465=TODAY(),"Follow up today",IF(I465-TODAY()&lt;=Settings!$B$4,"Expiring soon",IF(H465="",IF(TODAY()-G465&gt;=Settings!$B$5,"Chase - no follow-up set","Waiting"),"Waiting"))))))))))</f>
        <v/>
      </c>
      <c r="G465" s="12"/>
      <c r="H465" s="12"/>
      <c r="I465" s="13" t="str">
        <f aca="false">IF(G465="","",G465+IF(J465="",Settings!$B$3,J465))</f>
        <v/>
      </c>
      <c r="J465" s="14"/>
      <c r="K465" s="15" t="str">
        <f aca="true">IF(G465="","",IF(L465&lt;&gt;"",L465,TODAY())-G465)</f>
        <v/>
      </c>
      <c r="L465" s="12"/>
      <c r="M465" s="10"/>
      <c r="N465" s="9"/>
      <c r="O465" s="9"/>
      <c r="P465" s="9"/>
      <c r="Q465" s="11" t="str">
        <f aca="false">IF(AND(A465="",B465="",D465="",E465=""),"",IF(D465="","Add the quote value",IF(E465="","Pick a status",IF(AND(E465&lt;&gt;"Draft",G465=""),"Add the date sent",IF(AND(OR(E465="Won",E465="Lost"),L465=""),"Add the date decided",IF(AND(E465="Lost",N465=""),"Add why it was lost",IF(AND(L465&lt;&gt;"",G465&lt;&gt;"",L465&lt;G465),"Decided before it was sent?",IF(AND(E465="Sent",H465&lt;&gt;"",I465&lt;&gt;"",H465&gt;I465),"Follow-up is after it expires",""))))))))</f>
        <v/>
      </c>
    </row>
    <row r="466" customFormat="false" ht="15" hidden="false" customHeight="false" outlineLevel="0" collapsed="false">
      <c r="A466" s="9"/>
      <c r="B466" s="9"/>
      <c r="C466" s="9"/>
      <c r="D466" s="10"/>
      <c r="E466" s="9"/>
      <c r="F466" s="11" t="str">
        <f aca="true">IF(OR(A466="",E466=""),"",IF(E466="Won","Won",IF(E466="Lost","Lost",IF(E466="Draft","Send it",IF(I466="","Add the date sent",IF(I466&lt;TODAY(),"Expired - chase or close",IF(AND(H466&lt;&gt;"",H466&lt;TODAY()),"Follow-up overdue",IF(H466=TODAY(),"Follow up today",IF(I466-TODAY()&lt;=Settings!$B$4,"Expiring soon",IF(H466="",IF(TODAY()-G466&gt;=Settings!$B$5,"Chase - no follow-up set","Waiting"),"Waiting"))))))))))</f>
        <v/>
      </c>
      <c r="G466" s="12"/>
      <c r="H466" s="12"/>
      <c r="I466" s="13" t="str">
        <f aca="false">IF(G466="","",G466+IF(J466="",Settings!$B$3,J466))</f>
        <v/>
      </c>
      <c r="J466" s="14"/>
      <c r="K466" s="15" t="str">
        <f aca="true">IF(G466="","",IF(L466&lt;&gt;"",L466,TODAY())-G466)</f>
        <v/>
      </c>
      <c r="L466" s="12"/>
      <c r="M466" s="10"/>
      <c r="N466" s="9"/>
      <c r="O466" s="9"/>
      <c r="P466" s="9"/>
      <c r="Q466" s="11" t="str">
        <f aca="false">IF(AND(A466="",B466="",D466="",E466=""),"",IF(D466="","Add the quote value",IF(E466="","Pick a status",IF(AND(E466&lt;&gt;"Draft",G466=""),"Add the date sent",IF(AND(OR(E466="Won",E466="Lost"),L466=""),"Add the date decided",IF(AND(E466="Lost",N466=""),"Add why it was lost",IF(AND(L466&lt;&gt;"",G466&lt;&gt;"",L466&lt;G466),"Decided before it was sent?",IF(AND(E466="Sent",H466&lt;&gt;"",I466&lt;&gt;"",H466&gt;I466),"Follow-up is after it expires",""))))))))</f>
        <v/>
      </c>
    </row>
    <row r="467" customFormat="false" ht="15" hidden="false" customHeight="false" outlineLevel="0" collapsed="false">
      <c r="A467" s="9"/>
      <c r="B467" s="9"/>
      <c r="C467" s="9"/>
      <c r="D467" s="10"/>
      <c r="E467" s="9"/>
      <c r="F467" s="11" t="str">
        <f aca="true">IF(OR(A467="",E467=""),"",IF(E467="Won","Won",IF(E467="Lost","Lost",IF(E467="Draft","Send it",IF(I467="","Add the date sent",IF(I467&lt;TODAY(),"Expired - chase or close",IF(AND(H467&lt;&gt;"",H467&lt;TODAY()),"Follow-up overdue",IF(H467=TODAY(),"Follow up today",IF(I467-TODAY()&lt;=Settings!$B$4,"Expiring soon",IF(H467="",IF(TODAY()-G467&gt;=Settings!$B$5,"Chase - no follow-up set","Waiting"),"Waiting"))))))))))</f>
        <v/>
      </c>
      <c r="G467" s="12"/>
      <c r="H467" s="12"/>
      <c r="I467" s="13" t="str">
        <f aca="false">IF(G467="","",G467+IF(J467="",Settings!$B$3,J467))</f>
        <v/>
      </c>
      <c r="J467" s="14"/>
      <c r="K467" s="15" t="str">
        <f aca="true">IF(G467="","",IF(L467&lt;&gt;"",L467,TODAY())-G467)</f>
        <v/>
      </c>
      <c r="L467" s="12"/>
      <c r="M467" s="10"/>
      <c r="N467" s="9"/>
      <c r="O467" s="9"/>
      <c r="P467" s="9"/>
      <c r="Q467" s="11" t="str">
        <f aca="false">IF(AND(A467="",B467="",D467="",E467=""),"",IF(D467="","Add the quote value",IF(E467="","Pick a status",IF(AND(E467&lt;&gt;"Draft",G467=""),"Add the date sent",IF(AND(OR(E467="Won",E467="Lost"),L467=""),"Add the date decided",IF(AND(E467="Lost",N467=""),"Add why it was lost",IF(AND(L467&lt;&gt;"",G467&lt;&gt;"",L467&lt;G467),"Decided before it was sent?",IF(AND(E467="Sent",H467&lt;&gt;"",I467&lt;&gt;"",H467&gt;I467),"Follow-up is after it expires",""))))))))</f>
        <v/>
      </c>
    </row>
    <row r="468" customFormat="false" ht="15" hidden="false" customHeight="false" outlineLevel="0" collapsed="false">
      <c r="A468" s="9"/>
      <c r="B468" s="9"/>
      <c r="C468" s="9"/>
      <c r="D468" s="10"/>
      <c r="E468" s="9"/>
      <c r="F468" s="11" t="str">
        <f aca="true">IF(OR(A468="",E468=""),"",IF(E468="Won","Won",IF(E468="Lost","Lost",IF(E468="Draft","Send it",IF(I468="","Add the date sent",IF(I468&lt;TODAY(),"Expired - chase or close",IF(AND(H468&lt;&gt;"",H468&lt;TODAY()),"Follow-up overdue",IF(H468=TODAY(),"Follow up today",IF(I468-TODAY()&lt;=Settings!$B$4,"Expiring soon",IF(H468="",IF(TODAY()-G468&gt;=Settings!$B$5,"Chase - no follow-up set","Waiting"),"Waiting"))))))))))</f>
        <v/>
      </c>
      <c r="G468" s="12"/>
      <c r="H468" s="12"/>
      <c r="I468" s="13" t="str">
        <f aca="false">IF(G468="","",G468+IF(J468="",Settings!$B$3,J468))</f>
        <v/>
      </c>
      <c r="J468" s="14"/>
      <c r="K468" s="15" t="str">
        <f aca="true">IF(G468="","",IF(L468&lt;&gt;"",L468,TODAY())-G468)</f>
        <v/>
      </c>
      <c r="L468" s="12"/>
      <c r="M468" s="10"/>
      <c r="N468" s="9"/>
      <c r="O468" s="9"/>
      <c r="P468" s="9"/>
      <c r="Q468" s="11" t="str">
        <f aca="false">IF(AND(A468="",B468="",D468="",E468=""),"",IF(D468="","Add the quote value",IF(E468="","Pick a status",IF(AND(E468&lt;&gt;"Draft",G468=""),"Add the date sent",IF(AND(OR(E468="Won",E468="Lost"),L468=""),"Add the date decided",IF(AND(E468="Lost",N468=""),"Add why it was lost",IF(AND(L468&lt;&gt;"",G468&lt;&gt;"",L468&lt;G468),"Decided before it was sent?",IF(AND(E468="Sent",H468&lt;&gt;"",I468&lt;&gt;"",H468&gt;I468),"Follow-up is after it expires",""))))))))</f>
        <v/>
      </c>
    </row>
    <row r="469" customFormat="false" ht="15" hidden="false" customHeight="false" outlineLevel="0" collapsed="false">
      <c r="A469" s="9"/>
      <c r="B469" s="9"/>
      <c r="C469" s="9"/>
      <c r="D469" s="10"/>
      <c r="E469" s="9"/>
      <c r="F469" s="11" t="str">
        <f aca="true">IF(OR(A469="",E469=""),"",IF(E469="Won","Won",IF(E469="Lost","Lost",IF(E469="Draft","Send it",IF(I469="","Add the date sent",IF(I469&lt;TODAY(),"Expired - chase or close",IF(AND(H469&lt;&gt;"",H469&lt;TODAY()),"Follow-up overdue",IF(H469=TODAY(),"Follow up today",IF(I469-TODAY()&lt;=Settings!$B$4,"Expiring soon",IF(H469="",IF(TODAY()-G469&gt;=Settings!$B$5,"Chase - no follow-up set","Waiting"),"Waiting"))))))))))</f>
        <v/>
      </c>
      <c r="G469" s="12"/>
      <c r="H469" s="12"/>
      <c r="I469" s="13" t="str">
        <f aca="false">IF(G469="","",G469+IF(J469="",Settings!$B$3,J469))</f>
        <v/>
      </c>
      <c r="J469" s="14"/>
      <c r="K469" s="15" t="str">
        <f aca="true">IF(G469="","",IF(L469&lt;&gt;"",L469,TODAY())-G469)</f>
        <v/>
      </c>
      <c r="L469" s="12"/>
      <c r="M469" s="10"/>
      <c r="N469" s="9"/>
      <c r="O469" s="9"/>
      <c r="P469" s="9"/>
      <c r="Q469" s="11" t="str">
        <f aca="false">IF(AND(A469="",B469="",D469="",E469=""),"",IF(D469="","Add the quote value",IF(E469="","Pick a status",IF(AND(E469&lt;&gt;"Draft",G469=""),"Add the date sent",IF(AND(OR(E469="Won",E469="Lost"),L469=""),"Add the date decided",IF(AND(E469="Lost",N469=""),"Add why it was lost",IF(AND(L469&lt;&gt;"",G469&lt;&gt;"",L469&lt;G469),"Decided before it was sent?",IF(AND(E469="Sent",H469&lt;&gt;"",I469&lt;&gt;"",H469&gt;I469),"Follow-up is after it expires",""))))))))</f>
        <v/>
      </c>
    </row>
    <row r="470" customFormat="false" ht="15" hidden="false" customHeight="false" outlineLevel="0" collapsed="false">
      <c r="A470" s="9"/>
      <c r="B470" s="9"/>
      <c r="C470" s="9"/>
      <c r="D470" s="10"/>
      <c r="E470" s="9"/>
      <c r="F470" s="11" t="str">
        <f aca="true">IF(OR(A470="",E470=""),"",IF(E470="Won","Won",IF(E470="Lost","Lost",IF(E470="Draft","Send it",IF(I470="","Add the date sent",IF(I470&lt;TODAY(),"Expired - chase or close",IF(AND(H470&lt;&gt;"",H470&lt;TODAY()),"Follow-up overdue",IF(H470=TODAY(),"Follow up today",IF(I470-TODAY()&lt;=Settings!$B$4,"Expiring soon",IF(H470="",IF(TODAY()-G470&gt;=Settings!$B$5,"Chase - no follow-up set","Waiting"),"Waiting"))))))))))</f>
        <v/>
      </c>
      <c r="G470" s="12"/>
      <c r="H470" s="12"/>
      <c r="I470" s="13" t="str">
        <f aca="false">IF(G470="","",G470+IF(J470="",Settings!$B$3,J470))</f>
        <v/>
      </c>
      <c r="J470" s="14"/>
      <c r="K470" s="15" t="str">
        <f aca="true">IF(G470="","",IF(L470&lt;&gt;"",L470,TODAY())-G470)</f>
        <v/>
      </c>
      <c r="L470" s="12"/>
      <c r="M470" s="10"/>
      <c r="N470" s="9"/>
      <c r="O470" s="9"/>
      <c r="P470" s="9"/>
      <c r="Q470" s="11" t="str">
        <f aca="false">IF(AND(A470="",B470="",D470="",E470=""),"",IF(D470="","Add the quote value",IF(E470="","Pick a status",IF(AND(E470&lt;&gt;"Draft",G470=""),"Add the date sent",IF(AND(OR(E470="Won",E470="Lost"),L470=""),"Add the date decided",IF(AND(E470="Lost",N470=""),"Add why it was lost",IF(AND(L470&lt;&gt;"",G470&lt;&gt;"",L470&lt;G470),"Decided before it was sent?",IF(AND(E470="Sent",H470&lt;&gt;"",I470&lt;&gt;"",H470&gt;I470),"Follow-up is after it expires",""))))))))</f>
        <v/>
      </c>
    </row>
    <row r="471" customFormat="false" ht="15" hidden="false" customHeight="false" outlineLevel="0" collapsed="false">
      <c r="A471" s="9"/>
      <c r="B471" s="9"/>
      <c r="C471" s="9"/>
      <c r="D471" s="10"/>
      <c r="E471" s="9"/>
      <c r="F471" s="11" t="str">
        <f aca="true">IF(OR(A471="",E471=""),"",IF(E471="Won","Won",IF(E471="Lost","Lost",IF(E471="Draft","Send it",IF(I471="","Add the date sent",IF(I471&lt;TODAY(),"Expired - chase or close",IF(AND(H471&lt;&gt;"",H471&lt;TODAY()),"Follow-up overdue",IF(H471=TODAY(),"Follow up today",IF(I471-TODAY()&lt;=Settings!$B$4,"Expiring soon",IF(H471="",IF(TODAY()-G471&gt;=Settings!$B$5,"Chase - no follow-up set","Waiting"),"Waiting"))))))))))</f>
        <v/>
      </c>
      <c r="G471" s="12"/>
      <c r="H471" s="12"/>
      <c r="I471" s="13" t="str">
        <f aca="false">IF(G471="","",G471+IF(J471="",Settings!$B$3,J471))</f>
        <v/>
      </c>
      <c r="J471" s="14"/>
      <c r="K471" s="15" t="str">
        <f aca="true">IF(G471="","",IF(L471&lt;&gt;"",L471,TODAY())-G471)</f>
        <v/>
      </c>
      <c r="L471" s="12"/>
      <c r="M471" s="10"/>
      <c r="N471" s="9"/>
      <c r="O471" s="9"/>
      <c r="P471" s="9"/>
      <c r="Q471" s="11" t="str">
        <f aca="false">IF(AND(A471="",B471="",D471="",E471=""),"",IF(D471="","Add the quote value",IF(E471="","Pick a status",IF(AND(E471&lt;&gt;"Draft",G471=""),"Add the date sent",IF(AND(OR(E471="Won",E471="Lost"),L471=""),"Add the date decided",IF(AND(E471="Lost",N471=""),"Add why it was lost",IF(AND(L471&lt;&gt;"",G471&lt;&gt;"",L471&lt;G471),"Decided before it was sent?",IF(AND(E471="Sent",H471&lt;&gt;"",I471&lt;&gt;"",H471&gt;I471),"Follow-up is after it expires",""))))))))</f>
        <v/>
      </c>
    </row>
    <row r="472" customFormat="false" ht="15" hidden="false" customHeight="false" outlineLevel="0" collapsed="false">
      <c r="A472" s="9"/>
      <c r="B472" s="9"/>
      <c r="C472" s="9"/>
      <c r="D472" s="10"/>
      <c r="E472" s="9"/>
      <c r="F472" s="11" t="str">
        <f aca="true">IF(OR(A472="",E472=""),"",IF(E472="Won","Won",IF(E472="Lost","Lost",IF(E472="Draft","Send it",IF(I472="","Add the date sent",IF(I472&lt;TODAY(),"Expired - chase or close",IF(AND(H472&lt;&gt;"",H472&lt;TODAY()),"Follow-up overdue",IF(H472=TODAY(),"Follow up today",IF(I472-TODAY()&lt;=Settings!$B$4,"Expiring soon",IF(H472="",IF(TODAY()-G472&gt;=Settings!$B$5,"Chase - no follow-up set","Waiting"),"Waiting"))))))))))</f>
        <v/>
      </c>
      <c r="G472" s="12"/>
      <c r="H472" s="12"/>
      <c r="I472" s="13" t="str">
        <f aca="false">IF(G472="","",G472+IF(J472="",Settings!$B$3,J472))</f>
        <v/>
      </c>
      <c r="J472" s="14"/>
      <c r="K472" s="15" t="str">
        <f aca="true">IF(G472="","",IF(L472&lt;&gt;"",L472,TODAY())-G472)</f>
        <v/>
      </c>
      <c r="L472" s="12"/>
      <c r="M472" s="10"/>
      <c r="N472" s="9"/>
      <c r="O472" s="9"/>
      <c r="P472" s="9"/>
      <c r="Q472" s="11" t="str">
        <f aca="false">IF(AND(A472="",B472="",D472="",E472=""),"",IF(D472="","Add the quote value",IF(E472="","Pick a status",IF(AND(E472&lt;&gt;"Draft",G472=""),"Add the date sent",IF(AND(OR(E472="Won",E472="Lost"),L472=""),"Add the date decided",IF(AND(E472="Lost",N472=""),"Add why it was lost",IF(AND(L472&lt;&gt;"",G472&lt;&gt;"",L472&lt;G472),"Decided before it was sent?",IF(AND(E472="Sent",H472&lt;&gt;"",I472&lt;&gt;"",H472&gt;I472),"Follow-up is after it expires",""))))))))</f>
        <v/>
      </c>
    </row>
    <row r="473" customFormat="false" ht="15" hidden="false" customHeight="false" outlineLevel="0" collapsed="false">
      <c r="A473" s="9"/>
      <c r="B473" s="9"/>
      <c r="C473" s="9"/>
      <c r="D473" s="10"/>
      <c r="E473" s="9"/>
      <c r="F473" s="11" t="str">
        <f aca="true">IF(OR(A473="",E473=""),"",IF(E473="Won","Won",IF(E473="Lost","Lost",IF(E473="Draft","Send it",IF(I473="","Add the date sent",IF(I473&lt;TODAY(),"Expired - chase or close",IF(AND(H473&lt;&gt;"",H473&lt;TODAY()),"Follow-up overdue",IF(H473=TODAY(),"Follow up today",IF(I473-TODAY()&lt;=Settings!$B$4,"Expiring soon",IF(H473="",IF(TODAY()-G473&gt;=Settings!$B$5,"Chase - no follow-up set","Waiting"),"Waiting"))))))))))</f>
        <v/>
      </c>
      <c r="G473" s="12"/>
      <c r="H473" s="12"/>
      <c r="I473" s="13" t="str">
        <f aca="false">IF(G473="","",G473+IF(J473="",Settings!$B$3,J473))</f>
        <v/>
      </c>
      <c r="J473" s="14"/>
      <c r="K473" s="15" t="str">
        <f aca="true">IF(G473="","",IF(L473&lt;&gt;"",L473,TODAY())-G473)</f>
        <v/>
      </c>
      <c r="L473" s="12"/>
      <c r="M473" s="10"/>
      <c r="N473" s="9"/>
      <c r="O473" s="9"/>
      <c r="P473" s="9"/>
      <c r="Q473" s="11" t="str">
        <f aca="false">IF(AND(A473="",B473="",D473="",E473=""),"",IF(D473="","Add the quote value",IF(E473="","Pick a status",IF(AND(E473&lt;&gt;"Draft",G473=""),"Add the date sent",IF(AND(OR(E473="Won",E473="Lost"),L473=""),"Add the date decided",IF(AND(E473="Lost",N473=""),"Add why it was lost",IF(AND(L473&lt;&gt;"",G473&lt;&gt;"",L473&lt;G473),"Decided before it was sent?",IF(AND(E473="Sent",H473&lt;&gt;"",I473&lt;&gt;"",H473&gt;I473),"Follow-up is after it expires",""))))))))</f>
        <v/>
      </c>
    </row>
    <row r="474" customFormat="false" ht="15" hidden="false" customHeight="false" outlineLevel="0" collapsed="false">
      <c r="A474" s="9"/>
      <c r="B474" s="9"/>
      <c r="C474" s="9"/>
      <c r="D474" s="10"/>
      <c r="E474" s="9"/>
      <c r="F474" s="11" t="str">
        <f aca="true">IF(OR(A474="",E474=""),"",IF(E474="Won","Won",IF(E474="Lost","Lost",IF(E474="Draft","Send it",IF(I474="","Add the date sent",IF(I474&lt;TODAY(),"Expired - chase or close",IF(AND(H474&lt;&gt;"",H474&lt;TODAY()),"Follow-up overdue",IF(H474=TODAY(),"Follow up today",IF(I474-TODAY()&lt;=Settings!$B$4,"Expiring soon",IF(H474="",IF(TODAY()-G474&gt;=Settings!$B$5,"Chase - no follow-up set","Waiting"),"Waiting"))))))))))</f>
        <v/>
      </c>
      <c r="G474" s="12"/>
      <c r="H474" s="12"/>
      <c r="I474" s="13" t="str">
        <f aca="false">IF(G474="","",G474+IF(J474="",Settings!$B$3,J474))</f>
        <v/>
      </c>
      <c r="J474" s="14"/>
      <c r="K474" s="15" t="str">
        <f aca="true">IF(G474="","",IF(L474&lt;&gt;"",L474,TODAY())-G474)</f>
        <v/>
      </c>
      <c r="L474" s="12"/>
      <c r="M474" s="10"/>
      <c r="N474" s="9"/>
      <c r="O474" s="9"/>
      <c r="P474" s="9"/>
      <c r="Q474" s="11" t="str">
        <f aca="false">IF(AND(A474="",B474="",D474="",E474=""),"",IF(D474="","Add the quote value",IF(E474="","Pick a status",IF(AND(E474&lt;&gt;"Draft",G474=""),"Add the date sent",IF(AND(OR(E474="Won",E474="Lost"),L474=""),"Add the date decided",IF(AND(E474="Lost",N474=""),"Add why it was lost",IF(AND(L474&lt;&gt;"",G474&lt;&gt;"",L474&lt;G474),"Decided before it was sent?",IF(AND(E474="Sent",H474&lt;&gt;"",I474&lt;&gt;"",H474&gt;I474),"Follow-up is after it expires",""))))))))</f>
        <v/>
      </c>
    </row>
    <row r="475" customFormat="false" ht="15" hidden="false" customHeight="false" outlineLevel="0" collapsed="false">
      <c r="A475" s="9"/>
      <c r="B475" s="9"/>
      <c r="C475" s="9"/>
      <c r="D475" s="10"/>
      <c r="E475" s="9"/>
      <c r="F475" s="11" t="str">
        <f aca="true">IF(OR(A475="",E475=""),"",IF(E475="Won","Won",IF(E475="Lost","Lost",IF(E475="Draft","Send it",IF(I475="","Add the date sent",IF(I475&lt;TODAY(),"Expired - chase or close",IF(AND(H475&lt;&gt;"",H475&lt;TODAY()),"Follow-up overdue",IF(H475=TODAY(),"Follow up today",IF(I475-TODAY()&lt;=Settings!$B$4,"Expiring soon",IF(H475="",IF(TODAY()-G475&gt;=Settings!$B$5,"Chase - no follow-up set","Waiting"),"Waiting"))))))))))</f>
        <v/>
      </c>
      <c r="G475" s="12"/>
      <c r="H475" s="12"/>
      <c r="I475" s="13" t="str">
        <f aca="false">IF(G475="","",G475+IF(J475="",Settings!$B$3,J475))</f>
        <v/>
      </c>
      <c r="J475" s="14"/>
      <c r="K475" s="15" t="str">
        <f aca="true">IF(G475="","",IF(L475&lt;&gt;"",L475,TODAY())-G475)</f>
        <v/>
      </c>
      <c r="L475" s="12"/>
      <c r="M475" s="10"/>
      <c r="N475" s="9"/>
      <c r="O475" s="9"/>
      <c r="P475" s="9"/>
      <c r="Q475" s="11" t="str">
        <f aca="false">IF(AND(A475="",B475="",D475="",E475=""),"",IF(D475="","Add the quote value",IF(E475="","Pick a status",IF(AND(E475&lt;&gt;"Draft",G475=""),"Add the date sent",IF(AND(OR(E475="Won",E475="Lost"),L475=""),"Add the date decided",IF(AND(E475="Lost",N475=""),"Add why it was lost",IF(AND(L475&lt;&gt;"",G475&lt;&gt;"",L475&lt;G475),"Decided before it was sent?",IF(AND(E475="Sent",H475&lt;&gt;"",I475&lt;&gt;"",H475&gt;I475),"Follow-up is after it expires",""))))))))</f>
        <v/>
      </c>
    </row>
    <row r="476" customFormat="false" ht="15" hidden="false" customHeight="false" outlineLevel="0" collapsed="false">
      <c r="A476" s="9"/>
      <c r="B476" s="9"/>
      <c r="C476" s="9"/>
      <c r="D476" s="10"/>
      <c r="E476" s="9"/>
      <c r="F476" s="11" t="str">
        <f aca="true">IF(OR(A476="",E476=""),"",IF(E476="Won","Won",IF(E476="Lost","Lost",IF(E476="Draft","Send it",IF(I476="","Add the date sent",IF(I476&lt;TODAY(),"Expired - chase or close",IF(AND(H476&lt;&gt;"",H476&lt;TODAY()),"Follow-up overdue",IF(H476=TODAY(),"Follow up today",IF(I476-TODAY()&lt;=Settings!$B$4,"Expiring soon",IF(H476="",IF(TODAY()-G476&gt;=Settings!$B$5,"Chase - no follow-up set","Waiting"),"Waiting"))))))))))</f>
        <v/>
      </c>
      <c r="G476" s="12"/>
      <c r="H476" s="12"/>
      <c r="I476" s="13" t="str">
        <f aca="false">IF(G476="","",G476+IF(J476="",Settings!$B$3,J476))</f>
        <v/>
      </c>
      <c r="J476" s="14"/>
      <c r="K476" s="15" t="str">
        <f aca="true">IF(G476="","",IF(L476&lt;&gt;"",L476,TODAY())-G476)</f>
        <v/>
      </c>
      <c r="L476" s="12"/>
      <c r="M476" s="10"/>
      <c r="N476" s="9"/>
      <c r="O476" s="9"/>
      <c r="P476" s="9"/>
      <c r="Q476" s="11" t="str">
        <f aca="false">IF(AND(A476="",B476="",D476="",E476=""),"",IF(D476="","Add the quote value",IF(E476="","Pick a status",IF(AND(E476&lt;&gt;"Draft",G476=""),"Add the date sent",IF(AND(OR(E476="Won",E476="Lost"),L476=""),"Add the date decided",IF(AND(E476="Lost",N476=""),"Add why it was lost",IF(AND(L476&lt;&gt;"",G476&lt;&gt;"",L476&lt;G476),"Decided before it was sent?",IF(AND(E476="Sent",H476&lt;&gt;"",I476&lt;&gt;"",H476&gt;I476),"Follow-up is after it expires",""))))))))</f>
        <v/>
      </c>
    </row>
    <row r="477" customFormat="false" ht="15" hidden="false" customHeight="false" outlineLevel="0" collapsed="false">
      <c r="A477" s="9"/>
      <c r="B477" s="9"/>
      <c r="C477" s="9"/>
      <c r="D477" s="10"/>
      <c r="E477" s="9"/>
      <c r="F477" s="11" t="str">
        <f aca="true">IF(OR(A477="",E477=""),"",IF(E477="Won","Won",IF(E477="Lost","Lost",IF(E477="Draft","Send it",IF(I477="","Add the date sent",IF(I477&lt;TODAY(),"Expired - chase or close",IF(AND(H477&lt;&gt;"",H477&lt;TODAY()),"Follow-up overdue",IF(H477=TODAY(),"Follow up today",IF(I477-TODAY()&lt;=Settings!$B$4,"Expiring soon",IF(H477="",IF(TODAY()-G477&gt;=Settings!$B$5,"Chase - no follow-up set","Waiting"),"Waiting"))))))))))</f>
        <v/>
      </c>
      <c r="G477" s="12"/>
      <c r="H477" s="12"/>
      <c r="I477" s="13" t="str">
        <f aca="false">IF(G477="","",G477+IF(J477="",Settings!$B$3,J477))</f>
        <v/>
      </c>
      <c r="J477" s="14"/>
      <c r="K477" s="15" t="str">
        <f aca="true">IF(G477="","",IF(L477&lt;&gt;"",L477,TODAY())-G477)</f>
        <v/>
      </c>
      <c r="L477" s="12"/>
      <c r="M477" s="10"/>
      <c r="N477" s="9"/>
      <c r="O477" s="9"/>
      <c r="P477" s="9"/>
      <c r="Q477" s="11" t="str">
        <f aca="false">IF(AND(A477="",B477="",D477="",E477=""),"",IF(D477="","Add the quote value",IF(E477="","Pick a status",IF(AND(E477&lt;&gt;"Draft",G477=""),"Add the date sent",IF(AND(OR(E477="Won",E477="Lost"),L477=""),"Add the date decided",IF(AND(E477="Lost",N477=""),"Add why it was lost",IF(AND(L477&lt;&gt;"",G477&lt;&gt;"",L477&lt;G477),"Decided before it was sent?",IF(AND(E477="Sent",H477&lt;&gt;"",I477&lt;&gt;"",H477&gt;I477),"Follow-up is after it expires",""))))))))</f>
        <v/>
      </c>
    </row>
    <row r="478" customFormat="false" ht="15" hidden="false" customHeight="false" outlineLevel="0" collapsed="false">
      <c r="A478" s="9"/>
      <c r="B478" s="9"/>
      <c r="C478" s="9"/>
      <c r="D478" s="10"/>
      <c r="E478" s="9"/>
      <c r="F478" s="11" t="str">
        <f aca="true">IF(OR(A478="",E478=""),"",IF(E478="Won","Won",IF(E478="Lost","Lost",IF(E478="Draft","Send it",IF(I478="","Add the date sent",IF(I478&lt;TODAY(),"Expired - chase or close",IF(AND(H478&lt;&gt;"",H478&lt;TODAY()),"Follow-up overdue",IF(H478=TODAY(),"Follow up today",IF(I478-TODAY()&lt;=Settings!$B$4,"Expiring soon",IF(H478="",IF(TODAY()-G478&gt;=Settings!$B$5,"Chase - no follow-up set","Waiting"),"Waiting"))))))))))</f>
        <v/>
      </c>
      <c r="G478" s="12"/>
      <c r="H478" s="12"/>
      <c r="I478" s="13" t="str">
        <f aca="false">IF(G478="","",G478+IF(J478="",Settings!$B$3,J478))</f>
        <v/>
      </c>
      <c r="J478" s="14"/>
      <c r="K478" s="15" t="str">
        <f aca="true">IF(G478="","",IF(L478&lt;&gt;"",L478,TODAY())-G478)</f>
        <v/>
      </c>
      <c r="L478" s="12"/>
      <c r="M478" s="10"/>
      <c r="N478" s="9"/>
      <c r="O478" s="9"/>
      <c r="P478" s="9"/>
      <c r="Q478" s="11" t="str">
        <f aca="false">IF(AND(A478="",B478="",D478="",E478=""),"",IF(D478="","Add the quote value",IF(E478="","Pick a status",IF(AND(E478&lt;&gt;"Draft",G478=""),"Add the date sent",IF(AND(OR(E478="Won",E478="Lost"),L478=""),"Add the date decided",IF(AND(E478="Lost",N478=""),"Add why it was lost",IF(AND(L478&lt;&gt;"",G478&lt;&gt;"",L478&lt;G478),"Decided before it was sent?",IF(AND(E478="Sent",H478&lt;&gt;"",I478&lt;&gt;"",H478&gt;I478),"Follow-up is after it expires",""))))))))</f>
        <v/>
      </c>
    </row>
    <row r="479" customFormat="false" ht="15" hidden="false" customHeight="false" outlineLevel="0" collapsed="false">
      <c r="A479" s="9"/>
      <c r="B479" s="9"/>
      <c r="C479" s="9"/>
      <c r="D479" s="10"/>
      <c r="E479" s="9"/>
      <c r="F479" s="11" t="str">
        <f aca="true">IF(OR(A479="",E479=""),"",IF(E479="Won","Won",IF(E479="Lost","Lost",IF(E479="Draft","Send it",IF(I479="","Add the date sent",IF(I479&lt;TODAY(),"Expired - chase or close",IF(AND(H479&lt;&gt;"",H479&lt;TODAY()),"Follow-up overdue",IF(H479=TODAY(),"Follow up today",IF(I479-TODAY()&lt;=Settings!$B$4,"Expiring soon",IF(H479="",IF(TODAY()-G479&gt;=Settings!$B$5,"Chase - no follow-up set","Waiting"),"Waiting"))))))))))</f>
        <v/>
      </c>
      <c r="G479" s="12"/>
      <c r="H479" s="12"/>
      <c r="I479" s="13" t="str">
        <f aca="false">IF(G479="","",G479+IF(J479="",Settings!$B$3,J479))</f>
        <v/>
      </c>
      <c r="J479" s="14"/>
      <c r="K479" s="15" t="str">
        <f aca="true">IF(G479="","",IF(L479&lt;&gt;"",L479,TODAY())-G479)</f>
        <v/>
      </c>
      <c r="L479" s="12"/>
      <c r="M479" s="10"/>
      <c r="N479" s="9"/>
      <c r="O479" s="9"/>
      <c r="P479" s="9"/>
      <c r="Q479" s="11" t="str">
        <f aca="false">IF(AND(A479="",B479="",D479="",E479=""),"",IF(D479="","Add the quote value",IF(E479="","Pick a status",IF(AND(E479&lt;&gt;"Draft",G479=""),"Add the date sent",IF(AND(OR(E479="Won",E479="Lost"),L479=""),"Add the date decided",IF(AND(E479="Lost",N479=""),"Add why it was lost",IF(AND(L479&lt;&gt;"",G479&lt;&gt;"",L479&lt;G479),"Decided before it was sent?",IF(AND(E479="Sent",H479&lt;&gt;"",I479&lt;&gt;"",H479&gt;I479),"Follow-up is after it expires",""))))))))</f>
        <v/>
      </c>
    </row>
    <row r="480" customFormat="false" ht="15" hidden="false" customHeight="false" outlineLevel="0" collapsed="false">
      <c r="A480" s="9"/>
      <c r="B480" s="9"/>
      <c r="C480" s="9"/>
      <c r="D480" s="10"/>
      <c r="E480" s="9"/>
      <c r="F480" s="11" t="str">
        <f aca="true">IF(OR(A480="",E480=""),"",IF(E480="Won","Won",IF(E480="Lost","Lost",IF(E480="Draft","Send it",IF(I480="","Add the date sent",IF(I480&lt;TODAY(),"Expired - chase or close",IF(AND(H480&lt;&gt;"",H480&lt;TODAY()),"Follow-up overdue",IF(H480=TODAY(),"Follow up today",IF(I480-TODAY()&lt;=Settings!$B$4,"Expiring soon",IF(H480="",IF(TODAY()-G480&gt;=Settings!$B$5,"Chase - no follow-up set","Waiting"),"Waiting"))))))))))</f>
        <v/>
      </c>
      <c r="G480" s="12"/>
      <c r="H480" s="12"/>
      <c r="I480" s="13" t="str">
        <f aca="false">IF(G480="","",G480+IF(J480="",Settings!$B$3,J480))</f>
        <v/>
      </c>
      <c r="J480" s="14"/>
      <c r="K480" s="15" t="str">
        <f aca="true">IF(G480="","",IF(L480&lt;&gt;"",L480,TODAY())-G480)</f>
        <v/>
      </c>
      <c r="L480" s="12"/>
      <c r="M480" s="10"/>
      <c r="N480" s="9"/>
      <c r="O480" s="9"/>
      <c r="P480" s="9"/>
      <c r="Q480" s="11" t="str">
        <f aca="false">IF(AND(A480="",B480="",D480="",E480=""),"",IF(D480="","Add the quote value",IF(E480="","Pick a status",IF(AND(E480&lt;&gt;"Draft",G480=""),"Add the date sent",IF(AND(OR(E480="Won",E480="Lost"),L480=""),"Add the date decided",IF(AND(E480="Lost",N480=""),"Add why it was lost",IF(AND(L480&lt;&gt;"",G480&lt;&gt;"",L480&lt;G480),"Decided before it was sent?",IF(AND(E480="Sent",H480&lt;&gt;"",I480&lt;&gt;"",H480&gt;I480),"Follow-up is after it expires",""))))))))</f>
        <v/>
      </c>
    </row>
    <row r="481" customFormat="false" ht="15" hidden="false" customHeight="false" outlineLevel="0" collapsed="false">
      <c r="A481" s="9"/>
      <c r="B481" s="9"/>
      <c r="C481" s="9"/>
      <c r="D481" s="10"/>
      <c r="E481" s="9"/>
      <c r="F481" s="11" t="str">
        <f aca="true">IF(OR(A481="",E481=""),"",IF(E481="Won","Won",IF(E481="Lost","Lost",IF(E481="Draft","Send it",IF(I481="","Add the date sent",IF(I481&lt;TODAY(),"Expired - chase or close",IF(AND(H481&lt;&gt;"",H481&lt;TODAY()),"Follow-up overdue",IF(H481=TODAY(),"Follow up today",IF(I481-TODAY()&lt;=Settings!$B$4,"Expiring soon",IF(H481="",IF(TODAY()-G481&gt;=Settings!$B$5,"Chase - no follow-up set","Waiting"),"Waiting"))))))))))</f>
        <v/>
      </c>
      <c r="G481" s="12"/>
      <c r="H481" s="12"/>
      <c r="I481" s="13" t="str">
        <f aca="false">IF(G481="","",G481+IF(J481="",Settings!$B$3,J481))</f>
        <v/>
      </c>
      <c r="J481" s="14"/>
      <c r="K481" s="15" t="str">
        <f aca="true">IF(G481="","",IF(L481&lt;&gt;"",L481,TODAY())-G481)</f>
        <v/>
      </c>
      <c r="L481" s="12"/>
      <c r="M481" s="10"/>
      <c r="N481" s="9"/>
      <c r="O481" s="9"/>
      <c r="P481" s="9"/>
      <c r="Q481" s="11" t="str">
        <f aca="false">IF(AND(A481="",B481="",D481="",E481=""),"",IF(D481="","Add the quote value",IF(E481="","Pick a status",IF(AND(E481&lt;&gt;"Draft",G481=""),"Add the date sent",IF(AND(OR(E481="Won",E481="Lost"),L481=""),"Add the date decided",IF(AND(E481="Lost",N481=""),"Add why it was lost",IF(AND(L481&lt;&gt;"",G481&lt;&gt;"",L481&lt;G481),"Decided before it was sent?",IF(AND(E481="Sent",H481&lt;&gt;"",I481&lt;&gt;"",H481&gt;I481),"Follow-up is after it expires",""))))))))</f>
        <v/>
      </c>
    </row>
    <row r="482" customFormat="false" ht="15" hidden="false" customHeight="false" outlineLevel="0" collapsed="false">
      <c r="A482" s="9"/>
      <c r="B482" s="9"/>
      <c r="C482" s="9"/>
      <c r="D482" s="10"/>
      <c r="E482" s="9"/>
      <c r="F482" s="11" t="str">
        <f aca="true">IF(OR(A482="",E482=""),"",IF(E482="Won","Won",IF(E482="Lost","Lost",IF(E482="Draft","Send it",IF(I482="","Add the date sent",IF(I482&lt;TODAY(),"Expired - chase or close",IF(AND(H482&lt;&gt;"",H482&lt;TODAY()),"Follow-up overdue",IF(H482=TODAY(),"Follow up today",IF(I482-TODAY()&lt;=Settings!$B$4,"Expiring soon",IF(H482="",IF(TODAY()-G482&gt;=Settings!$B$5,"Chase - no follow-up set","Waiting"),"Waiting"))))))))))</f>
        <v/>
      </c>
      <c r="G482" s="12"/>
      <c r="H482" s="12"/>
      <c r="I482" s="13" t="str">
        <f aca="false">IF(G482="","",G482+IF(J482="",Settings!$B$3,J482))</f>
        <v/>
      </c>
      <c r="J482" s="14"/>
      <c r="K482" s="15" t="str">
        <f aca="true">IF(G482="","",IF(L482&lt;&gt;"",L482,TODAY())-G482)</f>
        <v/>
      </c>
      <c r="L482" s="12"/>
      <c r="M482" s="10"/>
      <c r="N482" s="9"/>
      <c r="O482" s="9"/>
      <c r="P482" s="9"/>
      <c r="Q482" s="11" t="str">
        <f aca="false">IF(AND(A482="",B482="",D482="",E482=""),"",IF(D482="","Add the quote value",IF(E482="","Pick a status",IF(AND(E482&lt;&gt;"Draft",G482=""),"Add the date sent",IF(AND(OR(E482="Won",E482="Lost"),L482=""),"Add the date decided",IF(AND(E482="Lost",N482=""),"Add why it was lost",IF(AND(L482&lt;&gt;"",G482&lt;&gt;"",L482&lt;G482),"Decided before it was sent?",IF(AND(E482="Sent",H482&lt;&gt;"",I482&lt;&gt;"",H482&gt;I482),"Follow-up is after it expires",""))))))))</f>
        <v/>
      </c>
    </row>
    <row r="483" customFormat="false" ht="15" hidden="false" customHeight="false" outlineLevel="0" collapsed="false">
      <c r="A483" s="9"/>
      <c r="B483" s="9"/>
      <c r="C483" s="9"/>
      <c r="D483" s="10"/>
      <c r="E483" s="9"/>
      <c r="F483" s="11" t="str">
        <f aca="true">IF(OR(A483="",E483=""),"",IF(E483="Won","Won",IF(E483="Lost","Lost",IF(E483="Draft","Send it",IF(I483="","Add the date sent",IF(I483&lt;TODAY(),"Expired - chase or close",IF(AND(H483&lt;&gt;"",H483&lt;TODAY()),"Follow-up overdue",IF(H483=TODAY(),"Follow up today",IF(I483-TODAY()&lt;=Settings!$B$4,"Expiring soon",IF(H483="",IF(TODAY()-G483&gt;=Settings!$B$5,"Chase - no follow-up set","Waiting"),"Waiting"))))))))))</f>
        <v/>
      </c>
      <c r="G483" s="12"/>
      <c r="H483" s="12"/>
      <c r="I483" s="13" t="str">
        <f aca="false">IF(G483="","",G483+IF(J483="",Settings!$B$3,J483))</f>
        <v/>
      </c>
      <c r="J483" s="14"/>
      <c r="K483" s="15" t="str">
        <f aca="true">IF(G483="","",IF(L483&lt;&gt;"",L483,TODAY())-G483)</f>
        <v/>
      </c>
      <c r="L483" s="12"/>
      <c r="M483" s="10"/>
      <c r="N483" s="9"/>
      <c r="O483" s="9"/>
      <c r="P483" s="9"/>
      <c r="Q483" s="11" t="str">
        <f aca="false">IF(AND(A483="",B483="",D483="",E483=""),"",IF(D483="","Add the quote value",IF(E483="","Pick a status",IF(AND(E483&lt;&gt;"Draft",G483=""),"Add the date sent",IF(AND(OR(E483="Won",E483="Lost"),L483=""),"Add the date decided",IF(AND(E483="Lost",N483=""),"Add why it was lost",IF(AND(L483&lt;&gt;"",G483&lt;&gt;"",L483&lt;G483),"Decided before it was sent?",IF(AND(E483="Sent",H483&lt;&gt;"",I483&lt;&gt;"",H483&gt;I483),"Follow-up is after it expires",""))))))))</f>
        <v/>
      </c>
    </row>
    <row r="484" customFormat="false" ht="15" hidden="false" customHeight="false" outlineLevel="0" collapsed="false">
      <c r="A484" s="9"/>
      <c r="B484" s="9"/>
      <c r="C484" s="9"/>
      <c r="D484" s="10"/>
      <c r="E484" s="9"/>
      <c r="F484" s="11" t="str">
        <f aca="true">IF(OR(A484="",E484=""),"",IF(E484="Won","Won",IF(E484="Lost","Lost",IF(E484="Draft","Send it",IF(I484="","Add the date sent",IF(I484&lt;TODAY(),"Expired - chase or close",IF(AND(H484&lt;&gt;"",H484&lt;TODAY()),"Follow-up overdue",IF(H484=TODAY(),"Follow up today",IF(I484-TODAY()&lt;=Settings!$B$4,"Expiring soon",IF(H484="",IF(TODAY()-G484&gt;=Settings!$B$5,"Chase - no follow-up set","Waiting"),"Waiting"))))))))))</f>
        <v/>
      </c>
      <c r="G484" s="12"/>
      <c r="H484" s="12"/>
      <c r="I484" s="13" t="str">
        <f aca="false">IF(G484="","",G484+IF(J484="",Settings!$B$3,J484))</f>
        <v/>
      </c>
      <c r="J484" s="14"/>
      <c r="K484" s="15" t="str">
        <f aca="true">IF(G484="","",IF(L484&lt;&gt;"",L484,TODAY())-G484)</f>
        <v/>
      </c>
      <c r="L484" s="12"/>
      <c r="M484" s="10"/>
      <c r="N484" s="9"/>
      <c r="O484" s="9"/>
      <c r="P484" s="9"/>
      <c r="Q484" s="11" t="str">
        <f aca="false">IF(AND(A484="",B484="",D484="",E484=""),"",IF(D484="","Add the quote value",IF(E484="","Pick a status",IF(AND(E484&lt;&gt;"Draft",G484=""),"Add the date sent",IF(AND(OR(E484="Won",E484="Lost"),L484=""),"Add the date decided",IF(AND(E484="Lost",N484=""),"Add why it was lost",IF(AND(L484&lt;&gt;"",G484&lt;&gt;"",L484&lt;G484),"Decided before it was sent?",IF(AND(E484="Sent",H484&lt;&gt;"",I484&lt;&gt;"",H484&gt;I484),"Follow-up is after it expires",""))))))))</f>
        <v/>
      </c>
    </row>
    <row r="485" customFormat="false" ht="15" hidden="false" customHeight="false" outlineLevel="0" collapsed="false">
      <c r="A485" s="9"/>
      <c r="B485" s="9"/>
      <c r="C485" s="9"/>
      <c r="D485" s="10"/>
      <c r="E485" s="9"/>
      <c r="F485" s="11" t="str">
        <f aca="true">IF(OR(A485="",E485=""),"",IF(E485="Won","Won",IF(E485="Lost","Lost",IF(E485="Draft","Send it",IF(I485="","Add the date sent",IF(I485&lt;TODAY(),"Expired - chase or close",IF(AND(H485&lt;&gt;"",H485&lt;TODAY()),"Follow-up overdue",IF(H485=TODAY(),"Follow up today",IF(I485-TODAY()&lt;=Settings!$B$4,"Expiring soon",IF(H485="",IF(TODAY()-G485&gt;=Settings!$B$5,"Chase - no follow-up set","Waiting"),"Waiting"))))))))))</f>
        <v/>
      </c>
      <c r="G485" s="12"/>
      <c r="H485" s="12"/>
      <c r="I485" s="13" t="str">
        <f aca="false">IF(G485="","",G485+IF(J485="",Settings!$B$3,J485))</f>
        <v/>
      </c>
      <c r="J485" s="14"/>
      <c r="K485" s="15" t="str">
        <f aca="true">IF(G485="","",IF(L485&lt;&gt;"",L485,TODAY())-G485)</f>
        <v/>
      </c>
      <c r="L485" s="12"/>
      <c r="M485" s="10"/>
      <c r="N485" s="9"/>
      <c r="O485" s="9"/>
      <c r="P485" s="9"/>
      <c r="Q485" s="11" t="str">
        <f aca="false">IF(AND(A485="",B485="",D485="",E485=""),"",IF(D485="","Add the quote value",IF(E485="","Pick a status",IF(AND(E485&lt;&gt;"Draft",G485=""),"Add the date sent",IF(AND(OR(E485="Won",E485="Lost"),L485=""),"Add the date decided",IF(AND(E485="Lost",N485=""),"Add why it was lost",IF(AND(L485&lt;&gt;"",G485&lt;&gt;"",L485&lt;G485),"Decided before it was sent?",IF(AND(E485="Sent",H485&lt;&gt;"",I485&lt;&gt;"",H485&gt;I485),"Follow-up is after it expires",""))))))))</f>
        <v/>
      </c>
    </row>
    <row r="486" customFormat="false" ht="15" hidden="false" customHeight="false" outlineLevel="0" collapsed="false">
      <c r="A486" s="9"/>
      <c r="B486" s="9"/>
      <c r="C486" s="9"/>
      <c r="D486" s="10"/>
      <c r="E486" s="9"/>
      <c r="F486" s="11" t="str">
        <f aca="true">IF(OR(A486="",E486=""),"",IF(E486="Won","Won",IF(E486="Lost","Lost",IF(E486="Draft","Send it",IF(I486="","Add the date sent",IF(I486&lt;TODAY(),"Expired - chase or close",IF(AND(H486&lt;&gt;"",H486&lt;TODAY()),"Follow-up overdue",IF(H486=TODAY(),"Follow up today",IF(I486-TODAY()&lt;=Settings!$B$4,"Expiring soon",IF(H486="",IF(TODAY()-G486&gt;=Settings!$B$5,"Chase - no follow-up set","Waiting"),"Waiting"))))))))))</f>
        <v/>
      </c>
      <c r="G486" s="12"/>
      <c r="H486" s="12"/>
      <c r="I486" s="13" t="str">
        <f aca="false">IF(G486="","",G486+IF(J486="",Settings!$B$3,J486))</f>
        <v/>
      </c>
      <c r="J486" s="14"/>
      <c r="K486" s="15" t="str">
        <f aca="true">IF(G486="","",IF(L486&lt;&gt;"",L486,TODAY())-G486)</f>
        <v/>
      </c>
      <c r="L486" s="12"/>
      <c r="M486" s="10"/>
      <c r="N486" s="9"/>
      <c r="O486" s="9"/>
      <c r="P486" s="9"/>
      <c r="Q486" s="11" t="str">
        <f aca="false">IF(AND(A486="",B486="",D486="",E486=""),"",IF(D486="","Add the quote value",IF(E486="","Pick a status",IF(AND(E486&lt;&gt;"Draft",G486=""),"Add the date sent",IF(AND(OR(E486="Won",E486="Lost"),L486=""),"Add the date decided",IF(AND(E486="Lost",N486=""),"Add why it was lost",IF(AND(L486&lt;&gt;"",G486&lt;&gt;"",L486&lt;G486),"Decided before it was sent?",IF(AND(E486="Sent",H486&lt;&gt;"",I486&lt;&gt;"",H486&gt;I486),"Follow-up is after it expires",""))))))))</f>
        <v/>
      </c>
    </row>
    <row r="487" customFormat="false" ht="15" hidden="false" customHeight="false" outlineLevel="0" collapsed="false">
      <c r="A487" s="9"/>
      <c r="B487" s="9"/>
      <c r="C487" s="9"/>
      <c r="D487" s="10"/>
      <c r="E487" s="9"/>
      <c r="F487" s="11" t="str">
        <f aca="true">IF(OR(A487="",E487=""),"",IF(E487="Won","Won",IF(E487="Lost","Lost",IF(E487="Draft","Send it",IF(I487="","Add the date sent",IF(I487&lt;TODAY(),"Expired - chase or close",IF(AND(H487&lt;&gt;"",H487&lt;TODAY()),"Follow-up overdue",IF(H487=TODAY(),"Follow up today",IF(I487-TODAY()&lt;=Settings!$B$4,"Expiring soon",IF(H487="",IF(TODAY()-G487&gt;=Settings!$B$5,"Chase - no follow-up set","Waiting"),"Waiting"))))))))))</f>
        <v/>
      </c>
      <c r="G487" s="12"/>
      <c r="H487" s="12"/>
      <c r="I487" s="13" t="str">
        <f aca="false">IF(G487="","",G487+IF(J487="",Settings!$B$3,J487))</f>
        <v/>
      </c>
      <c r="J487" s="14"/>
      <c r="K487" s="15" t="str">
        <f aca="true">IF(G487="","",IF(L487&lt;&gt;"",L487,TODAY())-G487)</f>
        <v/>
      </c>
      <c r="L487" s="12"/>
      <c r="M487" s="10"/>
      <c r="N487" s="9"/>
      <c r="O487" s="9"/>
      <c r="P487" s="9"/>
      <c r="Q487" s="11" t="str">
        <f aca="false">IF(AND(A487="",B487="",D487="",E487=""),"",IF(D487="","Add the quote value",IF(E487="","Pick a status",IF(AND(E487&lt;&gt;"Draft",G487=""),"Add the date sent",IF(AND(OR(E487="Won",E487="Lost"),L487=""),"Add the date decided",IF(AND(E487="Lost",N487=""),"Add why it was lost",IF(AND(L487&lt;&gt;"",G487&lt;&gt;"",L487&lt;G487),"Decided before it was sent?",IF(AND(E487="Sent",H487&lt;&gt;"",I487&lt;&gt;"",H487&gt;I487),"Follow-up is after it expires",""))))))))</f>
        <v/>
      </c>
    </row>
    <row r="488" customFormat="false" ht="15" hidden="false" customHeight="false" outlineLevel="0" collapsed="false">
      <c r="A488" s="9"/>
      <c r="B488" s="9"/>
      <c r="C488" s="9"/>
      <c r="D488" s="10"/>
      <c r="E488" s="9"/>
      <c r="F488" s="11" t="str">
        <f aca="true">IF(OR(A488="",E488=""),"",IF(E488="Won","Won",IF(E488="Lost","Lost",IF(E488="Draft","Send it",IF(I488="","Add the date sent",IF(I488&lt;TODAY(),"Expired - chase or close",IF(AND(H488&lt;&gt;"",H488&lt;TODAY()),"Follow-up overdue",IF(H488=TODAY(),"Follow up today",IF(I488-TODAY()&lt;=Settings!$B$4,"Expiring soon",IF(H488="",IF(TODAY()-G488&gt;=Settings!$B$5,"Chase - no follow-up set","Waiting"),"Waiting"))))))))))</f>
        <v/>
      </c>
      <c r="G488" s="12"/>
      <c r="H488" s="12"/>
      <c r="I488" s="13" t="str">
        <f aca="false">IF(G488="","",G488+IF(J488="",Settings!$B$3,J488))</f>
        <v/>
      </c>
      <c r="J488" s="14"/>
      <c r="K488" s="15" t="str">
        <f aca="true">IF(G488="","",IF(L488&lt;&gt;"",L488,TODAY())-G488)</f>
        <v/>
      </c>
      <c r="L488" s="12"/>
      <c r="M488" s="10"/>
      <c r="N488" s="9"/>
      <c r="O488" s="9"/>
      <c r="P488" s="9"/>
      <c r="Q488" s="11" t="str">
        <f aca="false">IF(AND(A488="",B488="",D488="",E488=""),"",IF(D488="","Add the quote value",IF(E488="","Pick a status",IF(AND(E488&lt;&gt;"Draft",G488=""),"Add the date sent",IF(AND(OR(E488="Won",E488="Lost"),L488=""),"Add the date decided",IF(AND(E488="Lost",N488=""),"Add why it was lost",IF(AND(L488&lt;&gt;"",G488&lt;&gt;"",L488&lt;G488),"Decided before it was sent?",IF(AND(E488="Sent",H488&lt;&gt;"",I488&lt;&gt;"",H488&gt;I488),"Follow-up is after it expires",""))))))))</f>
        <v/>
      </c>
    </row>
    <row r="489" customFormat="false" ht="15" hidden="false" customHeight="false" outlineLevel="0" collapsed="false">
      <c r="A489" s="9"/>
      <c r="B489" s="9"/>
      <c r="C489" s="9"/>
      <c r="D489" s="10"/>
      <c r="E489" s="9"/>
      <c r="F489" s="11" t="str">
        <f aca="true">IF(OR(A489="",E489=""),"",IF(E489="Won","Won",IF(E489="Lost","Lost",IF(E489="Draft","Send it",IF(I489="","Add the date sent",IF(I489&lt;TODAY(),"Expired - chase or close",IF(AND(H489&lt;&gt;"",H489&lt;TODAY()),"Follow-up overdue",IF(H489=TODAY(),"Follow up today",IF(I489-TODAY()&lt;=Settings!$B$4,"Expiring soon",IF(H489="",IF(TODAY()-G489&gt;=Settings!$B$5,"Chase - no follow-up set","Waiting"),"Waiting"))))))))))</f>
        <v/>
      </c>
      <c r="G489" s="12"/>
      <c r="H489" s="12"/>
      <c r="I489" s="13" t="str">
        <f aca="false">IF(G489="","",G489+IF(J489="",Settings!$B$3,J489))</f>
        <v/>
      </c>
      <c r="J489" s="14"/>
      <c r="K489" s="15" t="str">
        <f aca="true">IF(G489="","",IF(L489&lt;&gt;"",L489,TODAY())-G489)</f>
        <v/>
      </c>
      <c r="L489" s="12"/>
      <c r="M489" s="10"/>
      <c r="N489" s="9"/>
      <c r="O489" s="9"/>
      <c r="P489" s="9"/>
      <c r="Q489" s="11" t="str">
        <f aca="false">IF(AND(A489="",B489="",D489="",E489=""),"",IF(D489="","Add the quote value",IF(E489="","Pick a status",IF(AND(E489&lt;&gt;"Draft",G489=""),"Add the date sent",IF(AND(OR(E489="Won",E489="Lost"),L489=""),"Add the date decided",IF(AND(E489="Lost",N489=""),"Add why it was lost",IF(AND(L489&lt;&gt;"",G489&lt;&gt;"",L489&lt;G489),"Decided before it was sent?",IF(AND(E489="Sent",H489&lt;&gt;"",I489&lt;&gt;"",H489&gt;I489),"Follow-up is after it expires",""))))))))</f>
        <v/>
      </c>
    </row>
    <row r="490" customFormat="false" ht="15" hidden="false" customHeight="false" outlineLevel="0" collapsed="false">
      <c r="A490" s="9"/>
      <c r="B490" s="9"/>
      <c r="C490" s="9"/>
      <c r="D490" s="10"/>
      <c r="E490" s="9"/>
      <c r="F490" s="11" t="str">
        <f aca="true">IF(OR(A490="",E490=""),"",IF(E490="Won","Won",IF(E490="Lost","Lost",IF(E490="Draft","Send it",IF(I490="","Add the date sent",IF(I490&lt;TODAY(),"Expired - chase or close",IF(AND(H490&lt;&gt;"",H490&lt;TODAY()),"Follow-up overdue",IF(H490=TODAY(),"Follow up today",IF(I490-TODAY()&lt;=Settings!$B$4,"Expiring soon",IF(H490="",IF(TODAY()-G490&gt;=Settings!$B$5,"Chase - no follow-up set","Waiting"),"Waiting"))))))))))</f>
        <v/>
      </c>
      <c r="G490" s="12"/>
      <c r="H490" s="12"/>
      <c r="I490" s="13" t="str">
        <f aca="false">IF(G490="","",G490+IF(J490="",Settings!$B$3,J490))</f>
        <v/>
      </c>
      <c r="J490" s="14"/>
      <c r="K490" s="15" t="str">
        <f aca="true">IF(G490="","",IF(L490&lt;&gt;"",L490,TODAY())-G490)</f>
        <v/>
      </c>
      <c r="L490" s="12"/>
      <c r="M490" s="10"/>
      <c r="N490" s="9"/>
      <c r="O490" s="9"/>
      <c r="P490" s="9"/>
      <c r="Q490" s="11" t="str">
        <f aca="false">IF(AND(A490="",B490="",D490="",E490=""),"",IF(D490="","Add the quote value",IF(E490="","Pick a status",IF(AND(E490&lt;&gt;"Draft",G490=""),"Add the date sent",IF(AND(OR(E490="Won",E490="Lost"),L490=""),"Add the date decided",IF(AND(E490="Lost",N490=""),"Add why it was lost",IF(AND(L490&lt;&gt;"",G490&lt;&gt;"",L490&lt;G490),"Decided before it was sent?",IF(AND(E490="Sent",H490&lt;&gt;"",I490&lt;&gt;"",H490&gt;I490),"Follow-up is after it expires",""))))))))</f>
        <v/>
      </c>
    </row>
    <row r="491" customFormat="false" ht="15" hidden="false" customHeight="false" outlineLevel="0" collapsed="false">
      <c r="A491" s="9"/>
      <c r="B491" s="9"/>
      <c r="C491" s="9"/>
      <c r="D491" s="10"/>
      <c r="E491" s="9"/>
      <c r="F491" s="11" t="str">
        <f aca="true">IF(OR(A491="",E491=""),"",IF(E491="Won","Won",IF(E491="Lost","Lost",IF(E491="Draft","Send it",IF(I491="","Add the date sent",IF(I491&lt;TODAY(),"Expired - chase or close",IF(AND(H491&lt;&gt;"",H491&lt;TODAY()),"Follow-up overdue",IF(H491=TODAY(),"Follow up today",IF(I491-TODAY()&lt;=Settings!$B$4,"Expiring soon",IF(H491="",IF(TODAY()-G491&gt;=Settings!$B$5,"Chase - no follow-up set","Waiting"),"Waiting"))))))))))</f>
        <v/>
      </c>
      <c r="G491" s="12"/>
      <c r="H491" s="12"/>
      <c r="I491" s="13" t="str">
        <f aca="false">IF(G491="","",G491+IF(J491="",Settings!$B$3,J491))</f>
        <v/>
      </c>
      <c r="J491" s="14"/>
      <c r="K491" s="15" t="str">
        <f aca="true">IF(G491="","",IF(L491&lt;&gt;"",L491,TODAY())-G491)</f>
        <v/>
      </c>
      <c r="L491" s="12"/>
      <c r="M491" s="10"/>
      <c r="N491" s="9"/>
      <c r="O491" s="9"/>
      <c r="P491" s="9"/>
      <c r="Q491" s="11" t="str">
        <f aca="false">IF(AND(A491="",B491="",D491="",E491=""),"",IF(D491="","Add the quote value",IF(E491="","Pick a status",IF(AND(E491&lt;&gt;"Draft",G491=""),"Add the date sent",IF(AND(OR(E491="Won",E491="Lost"),L491=""),"Add the date decided",IF(AND(E491="Lost",N491=""),"Add why it was lost",IF(AND(L491&lt;&gt;"",G491&lt;&gt;"",L491&lt;G491),"Decided before it was sent?",IF(AND(E491="Sent",H491&lt;&gt;"",I491&lt;&gt;"",H491&gt;I491),"Follow-up is after it expires",""))))))))</f>
        <v/>
      </c>
    </row>
    <row r="492" customFormat="false" ht="15" hidden="false" customHeight="false" outlineLevel="0" collapsed="false">
      <c r="A492" s="9"/>
      <c r="B492" s="9"/>
      <c r="C492" s="9"/>
      <c r="D492" s="10"/>
      <c r="E492" s="9"/>
      <c r="F492" s="11" t="str">
        <f aca="true">IF(OR(A492="",E492=""),"",IF(E492="Won","Won",IF(E492="Lost","Lost",IF(E492="Draft","Send it",IF(I492="","Add the date sent",IF(I492&lt;TODAY(),"Expired - chase or close",IF(AND(H492&lt;&gt;"",H492&lt;TODAY()),"Follow-up overdue",IF(H492=TODAY(),"Follow up today",IF(I492-TODAY()&lt;=Settings!$B$4,"Expiring soon",IF(H492="",IF(TODAY()-G492&gt;=Settings!$B$5,"Chase - no follow-up set","Waiting"),"Waiting"))))))))))</f>
        <v/>
      </c>
      <c r="G492" s="12"/>
      <c r="H492" s="12"/>
      <c r="I492" s="13" t="str">
        <f aca="false">IF(G492="","",G492+IF(J492="",Settings!$B$3,J492))</f>
        <v/>
      </c>
      <c r="J492" s="14"/>
      <c r="K492" s="15" t="str">
        <f aca="true">IF(G492="","",IF(L492&lt;&gt;"",L492,TODAY())-G492)</f>
        <v/>
      </c>
      <c r="L492" s="12"/>
      <c r="M492" s="10"/>
      <c r="N492" s="9"/>
      <c r="O492" s="9"/>
      <c r="P492" s="9"/>
      <c r="Q492" s="11" t="str">
        <f aca="false">IF(AND(A492="",B492="",D492="",E492=""),"",IF(D492="","Add the quote value",IF(E492="","Pick a status",IF(AND(E492&lt;&gt;"Draft",G492=""),"Add the date sent",IF(AND(OR(E492="Won",E492="Lost"),L492=""),"Add the date decided",IF(AND(E492="Lost",N492=""),"Add why it was lost",IF(AND(L492&lt;&gt;"",G492&lt;&gt;"",L492&lt;G492),"Decided before it was sent?",IF(AND(E492="Sent",H492&lt;&gt;"",I492&lt;&gt;"",H492&gt;I492),"Follow-up is after it expires",""))))))))</f>
        <v/>
      </c>
    </row>
    <row r="493" customFormat="false" ht="15" hidden="false" customHeight="false" outlineLevel="0" collapsed="false">
      <c r="A493" s="9"/>
      <c r="B493" s="9"/>
      <c r="C493" s="9"/>
      <c r="D493" s="10"/>
      <c r="E493" s="9"/>
      <c r="F493" s="11" t="str">
        <f aca="true">IF(OR(A493="",E493=""),"",IF(E493="Won","Won",IF(E493="Lost","Lost",IF(E493="Draft","Send it",IF(I493="","Add the date sent",IF(I493&lt;TODAY(),"Expired - chase or close",IF(AND(H493&lt;&gt;"",H493&lt;TODAY()),"Follow-up overdue",IF(H493=TODAY(),"Follow up today",IF(I493-TODAY()&lt;=Settings!$B$4,"Expiring soon",IF(H493="",IF(TODAY()-G493&gt;=Settings!$B$5,"Chase - no follow-up set","Waiting"),"Waiting"))))))))))</f>
        <v/>
      </c>
      <c r="G493" s="12"/>
      <c r="H493" s="12"/>
      <c r="I493" s="13" t="str">
        <f aca="false">IF(G493="","",G493+IF(J493="",Settings!$B$3,J493))</f>
        <v/>
      </c>
      <c r="J493" s="14"/>
      <c r="K493" s="15" t="str">
        <f aca="true">IF(G493="","",IF(L493&lt;&gt;"",L493,TODAY())-G493)</f>
        <v/>
      </c>
      <c r="L493" s="12"/>
      <c r="M493" s="10"/>
      <c r="N493" s="9"/>
      <c r="O493" s="9"/>
      <c r="P493" s="9"/>
      <c r="Q493" s="11" t="str">
        <f aca="false">IF(AND(A493="",B493="",D493="",E493=""),"",IF(D493="","Add the quote value",IF(E493="","Pick a status",IF(AND(E493&lt;&gt;"Draft",G493=""),"Add the date sent",IF(AND(OR(E493="Won",E493="Lost"),L493=""),"Add the date decided",IF(AND(E493="Lost",N493=""),"Add why it was lost",IF(AND(L493&lt;&gt;"",G493&lt;&gt;"",L493&lt;G493),"Decided before it was sent?",IF(AND(E493="Sent",H493&lt;&gt;"",I493&lt;&gt;"",H493&gt;I493),"Follow-up is after it expires",""))))))))</f>
        <v/>
      </c>
    </row>
    <row r="494" customFormat="false" ht="15" hidden="false" customHeight="false" outlineLevel="0" collapsed="false">
      <c r="A494" s="9"/>
      <c r="B494" s="9"/>
      <c r="C494" s="9"/>
      <c r="D494" s="10"/>
      <c r="E494" s="9"/>
      <c r="F494" s="11" t="str">
        <f aca="true">IF(OR(A494="",E494=""),"",IF(E494="Won","Won",IF(E494="Lost","Lost",IF(E494="Draft","Send it",IF(I494="","Add the date sent",IF(I494&lt;TODAY(),"Expired - chase or close",IF(AND(H494&lt;&gt;"",H494&lt;TODAY()),"Follow-up overdue",IF(H494=TODAY(),"Follow up today",IF(I494-TODAY()&lt;=Settings!$B$4,"Expiring soon",IF(H494="",IF(TODAY()-G494&gt;=Settings!$B$5,"Chase - no follow-up set","Waiting"),"Waiting"))))))))))</f>
        <v/>
      </c>
      <c r="G494" s="12"/>
      <c r="H494" s="12"/>
      <c r="I494" s="13" t="str">
        <f aca="false">IF(G494="","",G494+IF(J494="",Settings!$B$3,J494))</f>
        <v/>
      </c>
      <c r="J494" s="14"/>
      <c r="K494" s="15" t="str">
        <f aca="true">IF(G494="","",IF(L494&lt;&gt;"",L494,TODAY())-G494)</f>
        <v/>
      </c>
      <c r="L494" s="12"/>
      <c r="M494" s="10"/>
      <c r="N494" s="9"/>
      <c r="O494" s="9"/>
      <c r="P494" s="9"/>
      <c r="Q494" s="11" t="str">
        <f aca="false">IF(AND(A494="",B494="",D494="",E494=""),"",IF(D494="","Add the quote value",IF(E494="","Pick a status",IF(AND(E494&lt;&gt;"Draft",G494=""),"Add the date sent",IF(AND(OR(E494="Won",E494="Lost"),L494=""),"Add the date decided",IF(AND(E494="Lost",N494=""),"Add why it was lost",IF(AND(L494&lt;&gt;"",G494&lt;&gt;"",L494&lt;G494),"Decided before it was sent?",IF(AND(E494="Sent",H494&lt;&gt;"",I494&lt;&gt;"",H494&gt;I494),"Follow-up is after it expires",""))))))))</f>
        <v/>
      </c>
    </row>
    <row r="495" customFormat="false" ht="15" hidden="false" customHeight="false" outlineLevel="0" collapsed="false">
      <c r="A495" s="9"/>
      <c r="B495" s="9"/>
      <c r="C495" s="9"/>
      <c r="D495" s="10"/>
      <c r="E495" s="9"/>
      <c r="F495" s="11" t="str">
        <f aca="true">IF(OR(A495="",E495=""),"",IF(E495="Won","Won",IF(E495="Lost","Lost",IF(E495="Draft","Send it",IF(I495="","Add the date sent",IF(I495&lt;TODAY(),"Expired - chase or close",IF(AND(H495&lt;&gt;"",H495&lt;TODAY()),"Follow-up overdue",IF(H495=TODAY(),"Follow up today",IF(I495-TODAY()&lt;=Settings!$B$4,"Expiring soon",IF(H495="",IF(TODAY()-G495&gt;=Settings!$B$5,"Chase - no follow-up set","Waiting"),"Waiting"))))))))))</f>
        <v/>
      </c>
      <c r="G495" s="12"/>
      <c r="H495" s="12"/>
      <c r="I495" s="13" t="str">
        <f aca="false">IF(G495="","",G495+IF(J495="",Settings!$B$3,J495))</f>
        <v/>
      </c>
      <c r="J495" s="14"/>
      <c r="K495" s="15" t="str">
        <f aca="true">IF(G495="","",IF(L495&lt;&gt;"",L495,TODAY())-G495)</f>
        <v/>
      </c>
      <c r="L495" s="12"/>
      <c r="M495" s="10"/>
      <c r="N495" s="9"/>
      <c r="O495" s="9"/>
      <c r="P495" s="9"/>
      <c r="Q495" s="11" t="str">
        <f aca="false">IF(AND(A495="",B495="",D495="",E495=""),"",IF(D495="","Add the quote value",IF(E495="","Pick a status",IF(AND(E495&lt;&gt;"Draft",G495=""),"Add the date sent",IF(AND(OR(E495="Won",E495="Lost"),L495=""),"Add the date decided",IF(AND(E495="Lost",N495=""),"Add why it was lost",IF(AND(L495&lt;&gt;"",G495&lt;&gt;"",L495&lt;G495),"Decided before it was sent?",IF(AND(E495="Sent",H495&lt;&gt;"",I495&lt;&gt;"",H495&gt;I495),"Follow-up is after it expires",""))))))))</f>
        <v/>
      </c>
    </row>
    <row r="496" customFormat="false" ht="15" hidden="false" customHeight="false" outlineLevel="0" collapsed="false">
      <c r="A496" s="9"/>
      <c r="B496" s="9"/>
      <c r="C496" s="9"/>
      <c r="D496" s="10"/>
      <c r="E496" s="9"/>
      <c r="F496" s="11" t="str">
        <f aca="true">IF(OR(A496="",E496=""),"",IF(E496="Won","Won",IF(E496="Lost","Lost",IF(E496="Draft","Send it",IF(I496="","Add the date sent",IF(I496&lt;TODAY(),"Expired - chase or close",IF(AND(H496&lt;&gt;"",H496&lt;TODAY()),"Follow-up overdue",IF(H496=TODAY(),"Follow up today",IF(I496-TODAY()&lt;=Settings!$B$4,"Expiring soon",IF(H496="",IF(TODAY()-G496&gt;=Settings!$B$5,"Chase - no follow-up set","Waiting"),"Waiting"))))))))))</f>
        <v/>
      </c>
      <c r="G496" s="12"/>
      <c r="H496" s="12"/>
      <c r="I496" s="13" t="str">
        <f aca="false">IF(G496="","",G496+IF(J496="",Settings!$B$3,J496))</f>
        <v/>
      </c>
      <c r="J496" s="14"/>
      <c r="K496" s="15" t="str">
        <f aca="true">IF(G496="","",IF(L496&lt;&gt;"",L496,TODAY())-G496)</f>
        <v/>
      </c>
      <c r="L496" s="12"/>
      <c r="M496" s="10"/>
      <c r="N496" s="9"/>
      <c r="O496" s="9"/>
      <c r="P496" s="9"/>
      <c r="Q496" s="11" t="str">
        <f aca="false">IF(AND(A496="",B496="",D496="",E496=""),"",IF(D496="","Add the quote value",IF(E496="","Pick a status",IF(AND(E496&lt;&gt;"Draft",G496=""),"Add the date sent",IF(AND(OR(E496="Won",E496="Lost"),L496=""),"Add the date decided",IF(AND(E496="Lost",N496=""),"Add why it was lost",IF(AND(L496&lt;&gt;"",G496&lt;&gt;"",L496&lt;G496),"Decided before it was sent?",IF(AND(E496="Sent",H496&lt;&gt;"",I496&lt;&gt;"",H496&gt;I496),"Follow-up is after it expires",""))))))))</f>
        <v/>
      </c>
    </row>
    <row r="497" customFormat="false" ht="15" hidden="false" customHeight="false" outlineLevel="0" collapsed="false">
      <c r="A497" s="9"/>
      <c r="B497" s="9"/>
      <c r="C497" s="9"/>
      <c r="D497" s="10"/>
      <c r="E497" s="9"/>
      <c r="F497" s="11" t="str">
        <f aca="true">IF(OR(A497="",E497=""),"",IF(E497="Won","Won",IF(E497="Lost","Lost",IF(E497="Draft","Send it",IF(I497="","Add the date sent",IF(I497&lt;TODAY(),"Expired - chase or close",IF(AND(H497&lt;&gt;"",H497&lt;TODAY()),"Follow-up overdue",IF(H497=TODAY(),"Follow up today",IF(I497-TODAY()&lt;=Settings!$B$4,"Expiring soon",IF(H497="",IF(TODAY()-G497&gt;=Settings!$B$5,"Chase - no follow-up set","Waiting"),"Waiting"))))))))))</f>
        <v/>
      </c>
      <c r="G497" s="12"/>
      <c r="H497" s="12"/>
      <c r="I497" s="13" t="str">
        <f aca="false">IF(G497="","",G497+IF(J497="",Settings!$B$3,J497))</f>
        <v/>
      </c>
      <c r="J497" s="14"/>
      <c r="K497" s="15" t="str">
        <f aca="true">IF(G497="","",IF(L497&lt;&gt;"",L497,TODAY())-G497)</f>
        <v/>
      </c>
      <c r="L497" s="12"/>
      <c r="M497" s="10"/>
      <c r="N497" s="9"/>
      <c r="O497" s="9"/>
      <c r="P497" s="9"/>
      <c r="Q497" s="11" t="str">
        <f aca="false">IF(AND(A497="",B497="",D497="",E497=""),"",IF(D497="","Add the quote value",IF(E497="","Pick a status",IF(AND(E497&lt;&gt;"Draft",G497=""),"Add the date sent",IF(AND(OR(E497="Won",E497="Lost"),L497=""),"Add the date decided",IF(AND(E497="Lost",N497=""),"Add why it was lost",IF(AND(L497&lt;&gt;"",G497&lt;&gt;"",L497&lt;G497),"Decided before it was sent?",IF(AND(E497="Sent",H497&lt;&gt;"",I497&lt;&gt;"",H497&gt;I497),"Follow-up is after it expires",""))))))))</f>
        <v/>
      </c>
    </row>
    <row r="498" customFormat="false" ht="15" hidden="false" customHeight="false" outlineLevel="0" collapsed="false">
      <c r="A498" s="9"/>
      <c r="B498" s="9"/>
      <c r="C498" s="9"/>
      <c r="D498" s="10"/>
      <c r="E498" s="9"/>
      <c r="F498" s="11" t="str">
        <f aca="true">IF(OR(A498="",E498=""),"",IF(E498="Won","Won",IF(E498="Lost","Lost",IF(E498="Draft","Send it",IF(I498="","Add the date sent",IF(I498&lt;TODAY(),"Expired - chase or close",IF(AND(H498&lt;&gt;"",H498&lt;TODAY()),"Follow-up overdue",IF(H498=TODAY(),"Follow up today",IF(I498-TODAY()&lt;=Settings!$B$4,"Expiring soon",IF(H498="",IF(TODAY()-G498&gt;=Settings!$B$5,"Chase - no follow-up set","Waiting"),"Waiting"))))))))))</f>
        <v/>
      </c>
      <c r="G498" s="12"/>
      <c r="H498" s="12"/>
      <c r="I498" s="13" t="str">
        <f aca="false">IF(G498="","",G498+IF(J498="",Settings!$B$3,J498))</f>
        <v/>
      </c>
      <c r="J498" s="14"/>
      <c r="K498" s="15" t="str">
        <f aca="true">IF(G498="","",IF(L498&lt;&gt;"",L498,TODAY())-G498)</f>
        <v/>
      </c>
      <c r="L498" s="12"/>
      <c r="M498" s="10"/>
      <c r="N498" s="9"/>
      <c r="O498" s="9"/>
      <c r="P498" s="9"/>
      <c r="Q498" s="11" t="str">
        <f aca="false">IF(AND(A498="",B498="",D498="",E498=""),"",IF(D498="","Add the quote value",IF(E498="","Pick a status",IF(AND(E498&lt;&gt;"Draft",G498=""),"Add the date sent",IF(AND(OR(E498="Won",E498="Lost"),L498=""),"Add the date decided",IF(AND(E498="Lost",N498=""),"Add why it was lost",IF(AND(L498&lt;&gt;"",G498&lt;&gt;"",L498&lt;G498),"Decided before it was sent?",IF(AND(E498="Sent",H498&lt;&gt;"",I498&lt;&gt;"",H498&gt;I498),"Follow-up is after it expires",""))))))))</f>
        <v/>
      </c>
    </row>
    <row r="499" customFormat="false" ht="15" hidden="false" customHeight="false" outlineLevel="0" collapsed="false">
      <c r="A499" s="9"/>
      <c r="B499" s="9"/>
      <c r="C499" s="9"/>
      <c r="D499" s="10"/>
      <c r="E499" s="9"/>
      <c r="F499" s="11" t="str">
        <f aca="true">IF(OR(A499="",E499=""),"",IF(E499="Won","Won",IF(E499="Lost","Lost",IF(E499="Draft","Send it",IF(I499="","Add the date sent",IF(I499&lt;TODAY(),"Expired - chase or close",IF(AND(H499&lt;&gt;"",H499&lt;TODAY()),"Follow-up overdue",IF(H499=TODAY(),"Follow up today",IF(I499-TODAY()&lt;=Settings!$B$4,"Expiring soon",IF(H499="",IF(TODAY()-G499&gt;=Settings!$B$5,"Chase - no follow-up set","Waiting"),"Waiting"))))))))))</f>
        <v/>
      </c>
      <c r="G499" s="12"/>
      <c r="H499" s="12"/>
      <c r="I499" s="13" t="str">
        <f aca="false">IF(G499="","",G499+IF(J499="",Settings!$B$3,J499))</f>
        <v/>
      </c>
      <c r="J499" s="14"/>
      <c r="K499" s="15" t="str">
        <f aca="true">IF(G499="","",IF(L499&lt;&gt;"",L499,TODAY())-G499)</f>
        <v/>
      </c>
      <c r="L499" s="12"/>
      <c r="M499" s="10"/>
      <c r="N499" s="9"/>
      <c r="O499" s="9"/>
      <c r="P499" s="9"/>
      <c r="Q499" s="11" t="str">
        <f aca="false">IF(AND(A499="",B499="",D499="",E499=""),"",IF(D499="","Add the quote value",IF(E499="","Pick a status",IF(AND(E499&lt;&gt;"Draft",G499=""),"Add the date sent",IF(AND(OR(E499="Won",E499="Lost"),L499=""),"Add the date decided",IF(AND(E499="Lost",N499=""),"Add why it was lost",IF(AND(L499&lt;&gt;"",G499&lt;&gt;"",L499&lt;G499),"Decided before it was sent?",IF(AND(E499="Sent",H499&lt;&gt;"",I499&lt;&gt;"",H499&gt;I499),"Follow-up is after it expires",""))))))))</f>
        <v/>
      </c>
    </row>
    <row r="500" customFormat="false" ht="15" hidden="false" customHeight="false" outlineLevel="0" collapsed="false">
      <c r="A500" s="9"/>
      <c r="B500" s="9"/>
      <c r="C500" s="9"/>
      <c r="D500" s="10"/>
      <c r="E500" s="9"/>
      <c r="F500" s="11" t="str">
        <f aca="true">IF(OR(A500="",E500=""),"",IF(E500="Won","Won",IF(E500="Lost","Lost",IF(E500="Draft","Send it",IF(I500="","Add the date sent",IF(I500&lt;TODAY(),"Expired - chase or close",IF(AND(H500&lt;&gt;"",H500&lt;TODAY()),"Follow-up overdue",IF(H500=TODAY(),"Follow up today",IF(I500-TODAY()&lt;=Settings!$B$4,"Expiring soon",IF(H500="",IF(TODAY()-G500&gt;=Settings!$B$5,"Chase - no follow-up set","Waiting"),"Waiting"))))))))))</f>
        <v/>
      </c>
      <c r="G500" s="12"/>
      <c r="H500" s="12"/>
      <c r="I500" s="13" t="str">
        <f aca="false">IF(G500="","",G500+IF(J500="",Settings!$B$3,J500))</f>
        <v/>
      </c>
      <c r="J500" s="14"/>
      <c r="K500" s="15" t="str">
        <f aca="true">IF(G500="","",IF(L500&lt;&gt;"",L500,TODAY())-G500)</f>
        <v/>
      </c>
      <c r="L500" s="12"/>
      <c r="M500" s="10"/>
      <c r="N500" s="9"/>
      <c r="O500" s="9"/>
      <c r="P500" s="9"/>
      <c r="Q500" s="11" t="str">
        <f aca="false">IF(AND(A500="",B500="",D500="",E500=""),"",IF(D500="","Add the quote value",IF(E500="","Pick a status",IF(AND(E500&lt;&gt;"Draft",G500=""),"Add the date sent",IF(AND(OR(E500="Won",E500="Lost"),L500=""),"Add the date decided",IF(AND(E500="Lost",N500=""),"Add why it was lost",IF(AND(L500&lt;&gt;"",G500&lt;&gt;"",L500&lt;G500),"Decided before it was sent?",IF(AND(E500="Sent",H500&lt;&gt;"",I500&lt;&gt;"",H500&gt;I500),"Follow-up is after it expires",""))))))))</f>
        <v/>
      </c>
    </row>
    <row r="501" customFormat="false" ht="15" hidden="false" customHeight="false" outlineLevel="0" collapsed="false">
      <c r="A501" s="9"/>
      <c r="B501" s="9"/>
      <c r="C501" s="9"/>
      <c r="D501" s="10"/>
      <c r="E501" s="9"/>
      <c r="F501" s="11" t="str">
        <f aca="true">IF(OR(A501="",E501=""),"",IF(E501="Won","Won",IF(E501="Lost","Lost",IF(E501="Draft","Send it",IF(I501="","Add the date sent",IF(I501&lt;TODAY(),"Expired - chase or close",IF(AND(H501&lt;&gt;"",H501&lt;TODAY()),"Follow-up overdue",IF(H501=TODAY(),"Follow up today",IF(I501-TODAY()&lt;=Settings!$B$4,"Expiring soon",IF(H501="",IF(TODAY()-G501&gt;=Settings!$B$5,"Chase - no follow-up set","Waiting"),"Waiting"))))))))))</f>
        <v/>
      </c>
      <c r="G501" s="12"/>
      <c r="H501" s="12"/>
      <c r="I501" s="13" t="str">
        <f aca="false">IF(G501="","",G501+IF(J501="",Settings!$B$3,J501))</f>
        <v/>
      </c>
      <c r="J501" s="14"/>
      <c r="K501" s="15" t="str">
        <f aca="true">IF(G501="","",IF(L501&lt;&gt;"",L501,TODAY())-G501)</f>
        <v/>
      </c>
      <c r="L501" s="12"/>
      <c r="M501" s="10"/>
      <c r="N501" s="9"/>
      <c r="O501" s="9"/>
      <c r="P501" s="9"/>
      <c r="Q501" s="11" t="str">
        <f aca="false">IF(AND(A501="",B501="",D501="",E501=""),"",IF(D501="","Add the quote value",IF(E501="","Pick a status",IF(AND(E501&lt;&gt;"Draft",G501=""),"Add the date sent",IF(AND(OR(E501="Won",E501="Lost"),L501=""),"Add the date decided",IF(AND(E501="Lost",N501=""),"Add why it was lost",IF(AND(L501&lt;&gt;"",G501&lt;&gt;"",L501&lt;G501),"Decided before it was sent?",IF(AND(E501="Sent",H501&lt;&gt;"",I501&lt;&gt;"",H501&gt;I501),"Follow-up is after it expires",""))))))))</f>
        <v/>
      </c>
    </row>
    <row r="502" customFormat="false" ht="15" hidden="false" customHeight="false" outlineLevel="0" collapsed="false">
      <c r="A502" s="9"/>
      <c r="B502" s="9"/>
      <c r="C502" s="9"/>
      <c r="D502" s="10"/>
      <c r="E502" s="9"/>
      <c r="F502" s="11" t="str">
        <f aca="true">IF(OR(A502="",E502=""),"",IF(E502="Won","Won",IF(E502="Lost","Lost",IF(E502="Draft","Send it",IF(I502="","Add the date sent",IF(I502&lt;TODAY(),"Expired - chase or close",IF(AND(H502&lt;&gt;"",H502&lt;TODAY()),"Follow-up overdue",IF(H502=TODAY(),"Follow up today",IF(I502-TODAY()&lt;=Settings!$B$4,"Expiring soon",IF(H502="",IF(TODAY()-G502&gt;=Settings!$B$5,"Chase - no follow-up set","Waiting"),"Waiting"))))))))))</f>
        <v/>
      </c>
      <c r="G502" s="12"/>
      <c r="H502" s="12"/>
      <c r="I502" s="13" t="str">
        <f aca="false">IF(G502="","",G502+IF(J502="",Settings!$B$3,J502))</f>
        <v/>
      </c>
      <c r="J502" s="14"/>
      <c r="K502" s="15" t="str">
        <f aca="true">IF(G502="","",IF(L502&lt;&gt;"",L502,TODAY())-G502)</f>
        <v/>
      </c>
      <c r="L502" s="12"/>
      <c r="M502" s="10"/>
      <c r="N502" s="9"/>
      <c r="O502" s="9"/>
      <c r="P502" s="9"/>
      <c r="Q502" s="11" t="str">
        <f aca="false">IF(AND(A502="",B502="",D502="",E502=""),"",IF(D502="","Add the quote value",IF(E502="","Pick a status",IF(AND(E502&lt;&gt;"Draft",G502=""),"Add the date sent",IF(AND(OR(E502="Won",E502="Lost"),L502=""),"Add the date decided",IF(AND(E502="Lost",N502=""),"Add why it was lost",IF(AND(L502&lt;&gt;"",G502&lt;&gt;"",L502&lt;G502),"Decided before it was sent?",IF(AND(E502="Sent",H502&lt;&gt;"",I502&lt;&gt;"",H502&gt;I502),"Follow-up is after it expires",""))))))))</f>
        <v/>
      </c>
    </row>
    <row r="503" customFormat="false" ht="15" hidden="false" customHeight="false" outlineLevel="0" collapsed="false">
      <c r="A503" s="9"/>
      <c r="B503" s="9"/>
      <c r="C503" s="9"/>
      <c r="D503" s="10"/>
      <c r="E503" s="9"/>
      <c r="F503" s="11" t="str">
        <f aca="true">IF(OR(A503="",E503=""),"",IF(E503="Won","Won",IF(E503="Lost","Lost",IF(E503="Draft","Send it",IF(I503="","Add the date sent",IF(I503&lt;TODAY(),"Expired - chase or close",IF(AND(H503&lt;&gt;"",H503&lt;TODAY()),"Follow-up overdue",IF(H503=TODAY(),"Follow up today",IF(I503-TODAY()&lt;=Settings!$B$4,"Expiring soon",IF(H503="",IF(TODAY()-G503&gt;=Settings!$B$5,"Chase - no follow-up set","Waiting"),"Waiting"))))))))))</f>
        <v/>
      </c>
      <c r="G503" s="12"/>
      <c r="H503" s="12"/>
      <c r="I503" s="13" t="str">
        <f aca="false">IF(G503="","",G503+IF(J503="",Settings!$B$3,J503))</f>
        <v/>
      </c>
      <c r="J503" s="14"/>
      <c r="K503" s="15" t="str">
        <f aca="true">IF(G503="","",IF(L503&lt;&gt;"",L503,TODAY())-G503)</f>
        <v/>
      </c>
      <c r="L503" s="12"/>
      <c r="M503" s="10"/>
      <c r="N503" s="9"/>
      <c r="O503" s="9"/>
      <c r="P503" s="9"/>
      <c r="Q503" s="11" t="str">
        <f aca="false">IF(AND(A503="",B503="",D503="",E503=""),"",IF(D503="","Add the quote value",IF(E503="","Pick a status",IF(AND(E503&lt;&gt;"Draft",G503=""),"Add the date sent",IF(AND(OR(E503="Won",E503="Lost"),L503=""),"Add the date decided",IF(AND(E503="Lost",N503=""),"Add why it was lost",IF(AND(L503&lt;&gt;"",G503&lt;&gt;"",L503&lt;G503),"Decided before it was sent?",IF(AND(E503="Sent",H503&lt;&gt;"",I503&lt;&gt;"",H503&gt;I503),"Follow-up is after it expires",""))))))))</f>
        <v/>
      </c>
    </row>
    <row r="504" customFormat="false" ht="15" hidden="false" customHeight="false" outlineLevel="0" collapsed="false">
      <c r="A504" s="9"/>
      <c r="B504" s="9"/>
      <c r="C504" s="9"/>
      <c r="D504" s="10"/>
      <c r="E504" s="9"/>
      <c r="F504" s="11" t="str">
        <f aca="true">IF(OR(A504="",E504=""),"",IF(E504="Won","Won",IF(E504="Lost","Lost",IF(E504="Draft","Send it",IF(I504="","Add the date sent",IF(I504&lt;TODAY(),"Expired - chase or close",IF(AND(H504&lt;&gt;"",H504&lt;TODAY()),"Follow-up overdue",IF(H504=TODAY(),"Follow up today",IF(I504-TODAY()&lt;=Settings!$B$4,"Expiring soon",IF(H504="",IF(TODAY()-G504&gt;=Settings!$B$5,"Chase - no follow-up set","Waiting"),"Waiting"))))))))))</f>
        <v/>
      </c>
      <c r="G504" s="12"/>
      <c r="H504" s="12"/>
      <c r="I504" s="13" t="str">
        <f aca="false">IF(G504="","",G504+IF(J504="",Settings!$B$3,J504))</f>
        <v/>
      </c>
      <c r="J504" s="14"/>
      <c r="K504" s="15" t="str">
        <f aca="true">IF(G504="","",IF(L504&lt;&gt;"",L504,TODAY())-G504)</f>
        <v/>
      </c>
      <c r="L504" s="12"/>
      <c r="M504" s="10"/>
      <c r="N504" s="9"/>
      <c r="O504" s="9"/>
      <c r="P504" s="9"/>
      <c r="Q504" s="11" t="str">
        <f aca="false">IF(AND(A504="",B504="",D504="",E504=""),"",IF(D504="","Add the quote value",IF(E504="","Pick a status",IF(AND(E504&lt;&gt;"Draft",G504=""),"Add the date sent",IF(AND(OR(E504="Won",E504="Lost"),L504=""),"Add the date decided",IF(AND(E504="Lost",N504=""),"Add why it was lost",IF(AND(L504&lt;&gt;"",G504&lt;&gt;"",L504&lt;G504),"Decided before it was sent?",IF(AND(E504="Sent",H504&lt;&gt;"",I504&lt;&gt;"",H504&gt;I504),"Follow-up is after it expires",""))))))))</f>
        <v/>
      </c>
    </row>
    <row r="505" customFormat="false" ht="15" hidden="false" customHeight="false" outlineLevel="0" collapsed="false">
      <c r="A505" s="9"/>
      <c r="B505" s="9"/>
      <c r="C505" s="9"/>
      <c r="D505" s="10"/>
      <c r="E505" s="9"/>
      <c r="F505" s="11" t="str">
        <f aca="true">IF(OR(A505="",E505=""),"",IF(E505="Won","Won",IF(E505="Lost","Lost",IF(E505="Draft","Send it",IF(I505="","Add the date sent",IF(I505&lt;TODAY(),"Expired - chase or close",IF(AND(H505&lt;&gt;"",H505&lt;TODAY()),"Follow-up overdue",IF(H505=TODAY(),"Follow up today",IF(I505-TODAY()&lt;=Settings!$B$4,"Expiring soon",IF(H505="",IF(TODAY()-G505&gt;=Settings!$B$5,"Chase - no follow-up set","Waiting"),"Waiting"))))))))))</f>
        <v/>
      </c>
      <c r="G505" s="12"/>
      <c r="H505" s="12"/>
      <c r="I505" s="13" t="str">
        <f aca="false">IF(G505="","",G505+IF(J505="",Settings!$B$3,J505))</f>
        <v/>
      </c>
      <c r="J505" s="14"/>
      <c r="K505" s="15" t="str">
        <f aca="true">IF(G505="","",IF(L505&lt;&gt;"",L505,TODAY())-G505)</f>
        <v/>
      </c>
      <c r="L505" s="12"/>
      <c r="M505" s="10"/>
      <c r="N505" s="9"/>
      <c r="O505" s="9"/>
      <c r="P505" s="9"/>
      <c r="Q505" s="11" t="str">
        <f aca="false">IF(AND(A505="",B505="",D505="",E505=""),"",IF(D505="","Add the quote value",IF(E505="","Pick a status",IF(AND(E505&lt;&gt;"Draft",G505=""),"Add the date sent",IF(AND(OR(E505="Won",E505="Lost"),L505=""),"Add the date decided",IF(AND(E505="Lost",N505=""),"Add why it was lost",IF(AND(L505&lt;&gt;"",G505&lt;&gt;"",L505&lt;G505),"Decided before it was sent?",IF(AND(E505="Sent",H505&lt;&gt;"",I505&lt;&gt;"",H505&gt;I505),"Follow-up is after it expires",""))))))))</f>
        <v/>
      </c>
    </row>
    <row r="506" customFormat="false" ht="15" hidden="false" customHeight="false" outlineLevel="0" collapsed="false">
      <c r="A506" s="9"/>
      <c r="B506" s="9"/>
      <c r="C506" s="9"/>
      <c r="D506" s="10"/>
      <c r="E506" s="9"/>
      <c r="F506" s="11" t="str">
        <f aca="true">IF(OR(A506="",E506=""),"",IF(E506="Won","Won",IF(E506="Lost","Lost",IF(E506="Draft","Send it",IF(I506="","Add the date sent",IF(I506&lt;TODAY(),"Expired - chase or close",IF(AND(H506&lt;&gt;"",H506&lt;TODAY()),"Follow-up overdue",IF(H506=TODAY(),"Follow up today",IF(I506-TODAY()&lt;=Settings!$B$4,"Expiring soon",IF(H506="",IF(TODAY()-G506&gt;=Settings!$B$5,"Chase - no follow-up set","Waiting"),"Waiting"))))))))))</f>
        <v/>
      </c>
      <c r="G506" s="12"/>
      <c r="H506" s="12"/>
      <c r="I506" s="13" t="str">
        <f aca="false">IF(G506="","",G506+IF(J506="",Settings!$B$3,J506))</f>
        <v/>
      </c>
      <c r="J506" s="14"/>
      <c r="K506" s="15" t="str">
        <f aca="true">IF(G506="","",IF(L506&lt;&gt;"",L506,TODAY())-G506)</f>
        <v/>
      </c>
      <c r="L506" s="12"/>
      <c r="M506" s="10"/>
      <c r="N506" s="9"/>
      <c r="O506" s="9"/>
      <c r="P506" s="9"/>
      <c r="Q506" s="11" t="str">
        <f aca="false">IF(AND(A506="",B506="",D506="",E506=""),"",IF(D506="","Add the quote value",IF(E506="","Pick a status",IF(AND(E506&lt;&gt;"Draft",G506=""),"Add the date sent",IF(AND(OR(E506="Won",E506="Lost"),L506=""),"Add the date decided",IF(AND(E506="Lost",N506=""),"Add why it was lost",IF(AND(L506&lt;&gt;"",G506&lt;&gt;"",L506&lt;G506),"Decided before it was sent?",IF(AND(E506="Sent",H506&lt;&gt;"",I506&lt;&gt;"",H506&gt;I506),"Follow-up is after it expires",""))))))))</f>
        <v/>
      </c>
    </row>
    <row r="507" customFormat="false" ht="15" hidden="false" customHeight="false" outlineLevel="0" collapsed="false">
      <c r="A507" s="9"/>
      <c r="B507" s="9"/>
      <c r="C507" s="9"/>
      <c r="D507" s="10"/>
      <c r="E507" s="9"/>
      <c r="F507" s="11" t="str">
        <f aca="true">IF(OR(A507="",E507=""),"",IF(E507="Won","Won",IF(E507="Lost","Lost",IF(E507="Draft","Send it",IF(I507="","Add the date sent",IF(I507&lt;TODAY(),"Expired - chase or close",IF(AND(H507&lt;&gt;"",H507&lt;TODAY()),"Follow-up overdue",IF(H507=TODAY(),"Follow up today",IF(I507-TODAY()&lt;=Settings!$B$4,"Expiring soon",IF(H507="",IF(TODAY()-G507&gt;=Settings!$B$5,"Chase - no follow-up set","Waiting"),"Waiting"))))))))))</f>
        <v/>
      </c>
      <c r="G507" s="12"/>
      <c r="H507" s="12"/>
      <c r="I507" s="13" t="str">
        <f aca="false">IF(G507="","",G507+IF(J507="",Settings!$B$3,J507))</f>
        <v/>
      </c>
      <c r="J507" s="14"/>
      <c r="K507" s="15" t="str">
        <f aca="true">IF(G507="","",IF(L507&lt;&gt;"",L507,TODAY())-G507)</f>
        <v/>
      </c>
      <c r="L507" s="12"/>
      <c r="M507" s="10"/>
      <c r="N507" s="9"/>
      <c r="O507" s="9"/>
      <c r="P507" s="9"/>
      <c r="Q507" s="11" t="str">
        <f aca="false">IF(AND(A507="",B507="",D507="",E507=""),"",IF(D507="","Add the quote value",IF(E507="","Pick a status",IF(AND(E507&lt;&gt;"Draft",G507=""),"Add the date sent",IF(AND(OR(E507="Won",E507="Lost"),L507=""),"Add the date decided",IF(AND(E507="Lost",N507=""),"Add why it was lost",IF(AND(L507&lt;&gt;"",G507&lt;&gt;"",L507&lt;G507),"Decided before it was sent?",IF(AND(E507="Sent",H507&lt;&gt;"",I507&lt;&gt;"",H507&gt;I507),"Follow-up is after it expires",""))))))))</f>
        <v/>
      </c>
    </row>
    <row r="508" customFormat="false" ht="15" hidden="false" customHeight="false" outlineLevel="0" collapsed="false">
      <c r="A508" s="9"/>
      <c r="B508" s="9"/>
      <c r="C508" s="9"/>
      <c r="D508" s="10"/>
      <c r="E508" s="9"/>
      <c r="F508" s="11" t="str">
        <f aca="true">IF(OR(A508="",E508=""),"",IF(E508="Won","Won",IF(E508="Lost","Lost",IF(E508="Draft","Send it",IF(I508="","Add the date sent",IF(I508&lt;TODAY(),"Expired - chase or close",IF(AND(H508&lt;&gt;"",H508&lt;TODAY()),"Follow-up overdue",IF(H508=TODAY(),"Follow up today",IF(I508-TODAY()&lt;=Settings!$B$4,"Expiring soon",IF(H508="",IF(TODAY()-G508&gt;=Settings!$B$5,"Chase - no follow-up set","Waiting"),"Waiting"))))))))))</f>
        <v/>
      </c>
      <c r="G508" s="12"/>
      <c r="H508" s="12"/>
      <c r="I508" s="13" t="str">
        <f aca="false">IF(G508="","",G508+IF(J508="",Settings!$B$3,J508))</f>
        <v/>
      </c>
      <c r="J508" s="14"/>
      <c r="K508" s="15" t="str">
        <f aca="true">IF(G508="","",IF(L508&lt;&gt;"",L508,TODAY())-G508)</f>
        <v/>
      </c>
      <c r="L508" s="12"/>
      <c r="M508" s="10"/>
      <c r="N508" s="9"/>
      <c r="O508" s="9"/>
      <c r="P508" s="9"/>
      <c r="Q508" s="11" t="str">
        <f aca="false">IF(AND(A508="",B508="",D508="",E508=""),"",IF(D508="","Add the quote value",IF(E508="","Pick a status",IF(AND(E508&lt;&gt;"Draft",G508=""),"Add the date sent",IF(AND(OR(E508="Won",E508="Lost"),L508=""),"Add the date decided",IF(AND(E508="Lost",N508=""),"Add why it was lost",IF(AND(L508&lt;&gt;"",G508&lt;&gt;"",L508&lt;G508),"Decided before it was sent?",IF(AND(E508="Sent",H508&lt;&gt;"",I508&lt;&gt;"",H508&gt;I508),"Follow-up is after it expires",""))))))))</f>
        <v/>
      </c>
    </row>
    <row r="509" customFormat="false" ht="15" hidden="false" customHeight="false" outlineLevel="0" collapsed="false">
      <c r="A509" s="9"/>
      <c r="B509" s="9"/>
      <c r="C509" s="9"/>
      <c r="D509" s="10"/>
      <c r="E509" s="9"/>
      <c r="F509" s="11" t="str">
        <f aca="true">IF(OR(A509="",E509=""),"",IF(E509="Won","Won",IF(E509="Lost","Lost",IF(E509="Draft","Send it",IF(I509="","Add the date sent",IF(I509&lt;TODAY(),"Expired - chase or close",IF(AND(H509&lt;&gt;"",H509&lt;TODAY()),"Follow-up overdue",IF(H509=TODAY(),"Follow up today",IF(I509-TODAY()&lt;=Settings!$B$4,"Expiring soon",IF(H509="",IF(TODAY()-G509&gt;=Settings!$B$5,"Chase - no follow-up set","Waiting"),"Waiting"))))))))))</f>
        <v/>
      </c>
      <c r="G509" s="12"/>
      <c r="H509" s="12"/>
      <c r="I509" s="13" t="str">
        <f aca="false">IF(G509="","",G509+IF(J509="",Settings!$B$3,J509))</f>
        <v/>
      </c>
      <c r="J509" s="14"/>
      <c r="K509" s="15" t="str">
        <f aca="true">IF(G509="","",IF(L509&lt;&gt;"",L509,TODAY())-G509)</f>
        <v/>
      </c>
      <c r="L509" s="12"/>
      <c r="M509" s="10"/>
      <c r="N509" s="9"/>
      <c r="O509" s="9"/>
      <c r="P509" s="9"/>
      <c r="Q509" s="11" t="str">
        <f aca="false">IF(AND(A509="",B509="",D509="",E509=""),"",IF(D509="","Add the quote value",IF(E509="","Pick a status",IF(AND(E509&lt;&gt;"Draft",G509=""),"Add the date sent",IF(AND(OR(E509="Won",E509="Lost"),L509=""),"Add the date decided",IF(AND(E509="Lost",N509=""),"Add why it was lost",IF(AND(L509&lt;&gt;"",G509&lt;&gt;"",L509&lt;G509),"Decided before it was sent?",IF(AND(E509="Sent",H509&lt;&gt;"",I509&lt;&gt;"",H509&gt;I509),"Follow-up is after it expires",""))))))))</f>
        <v/>
      </c>
    </row>
    <row r="510" customFormat="false" ht="15" hidden="false" customHeight="false" outlineLevel="0" collapsed="false">
      <c r="A510" s="9"/>
      <c r="B510" s="9"/>
      <c r="C510" s="9"/>
      <c r="D510" s="10"/>
      <c r="E510" s="9"/>
      <c r="F510" s="11" t="str">
        <f aca="true">IF(OR(A510="",E510=""),"",IF(E510="Won","Won",IF(E510="Lost","Lost",IF(E510="Draft","Send it",IF(I510="","Add the date sent",IF(I510&lt;TODAY(),"Expired - chase or close",IF(AND(H510&lt;&gt;"",H510&lt;TODAY()),"Follow-up overdue",IF(H510=TODAY(),"Follow up today",IF(I510-TODAY()&lt;=Settings!$B$4,"Expiring soon",IF(H510="",IF(TODAY()-G510&gt;=Settings!$B$5,"Chase - no follow-up set","Waiting"),"Waiting"))))))))))</f>
        <v/>
      </c>
      <c r="G510" s="12"/>
      <c r="H510" s="12"/>
      <c r="I510" s="13" t="str">
        <f aca="false">IF(G510="","",G510+IF(J510="",Settings!$B$3,J510))</f>
        <v/>
      </c>
      <c r="J510" s="14"/>
      <c r="K510" s="15" t="str">
        <f aca="true">IF(G510="","",IF(L510&lt;&gt;"",L510,TODAY())-G510)</f>
        <v/>
      </c>
      <c r="L510" s="12"/>
      <c r="M510" s="10"/>
      <c r="N510" s="9"/>
      <c r="O510" s="9"/>
      <c r="P510" s="9"/>
      <c r="Q510" s="11" t="str">
        <f aca="false">IF(AND(A510="",B510="",D510="",E510=""),"",IF(D510="","Add the quote value",IF(E510="","Pick a status",IF(AND(E510&lt;&gt;"Draft",G510=""),"Add the date sent",IF(AND(OR(E510="Won",E510="Lost"),L510=""),"Add the date decided",IF(AND(E510="Lost",N510=""),"Add why it was lost",IF(AND(L510&lt;&gt;"",G510&lt;&gt;"",L510&lt;G510),"Decided before it was sent?",IF(AND(E510="Sent",H510&lt;&gt;"",I510&lt;&gt;"",H510&gt;I510),"Follow-up is after it expires",""))))))))</f>
        <v/>
      </c>
    </row>
    <row r="511" customFormat="false" ht="15" hidden="false" customHeight="false" outlineLevel="0" collapsed="false">
      <c r="A511" s="9"/>
      <c r="B511" s="9"/>
      <c r="C511" s="9"/>
      <c r="D511" s="10"/>
      <c r="E511" s="9"/>
      <c r="F511" s="11" t="str">
        <f aca="true">IF(OR(A511="",E511=""),"",IF(E511="Won","Won",IF(E511="Lost","Lost",IF(E511="Draft","Send it",IF(I511="","Add the date sent",IF(I511&lt;TODAY(),"Expired - chase or close",IF(AND(H511&lt;&gt;"",H511&lt;TODAY()),"Follow-up overdue",IF(H511=TODAY(),"Follow up today",IF(I511-TODAY()&lt;=Settings!$B$4,"Expiring soon",IF(H511="",IF(TODAY()-G511&gt;=Settings!$B$5,"Chase - no follow-up set","Waiting"),"Waiting"))))))))))</f>
        <v/>
      </c>
      <c r="G511" s="12"/>
      <c r="H511" s="12"/>
      <c r="I511" s="13" t="str">
        <f aca="false">IF(G511="","",G511+IF(J511="",Settings!$B$3,J511))</f>
        <v/>
      </c>
      <c r="J511" s="14"/>
      <c r="K511" s="15" t="str">
        <f aca="true">IF(G511="","",IF(L511&lt;&gt;"",L511,TODAY())-G511)</f>
        <v/>
      </c>
      <c r="L511" s="12"/>
      <c r="M511" s="10"/>
      <c r="N511" s="9"/>
      <c r="O511" s="9"/>
      <c r="P511" s="9"/>
      <c r="Q511" s="11" t="str">
        <f aca="false">IF(AND(A511="",B511="",D511="",E511=""),"",IF(D511="","Add the quote value",IF(E511="","Pick a status",IF(AND(E511&lt;&gt;"Draft",G511=""),"Add the date sent",IF(AND(OR(E511="Won",E511="Lost"),L511=""),"Add the date decided",IF(AND(E511="Lost",N511=""),"Add why it was lost",IF(AND(L511&lt;&gt;"",G511&lt;&gt;"",L511&lt;G511),"Decided before it was sent?",IF(AND(E511="Sent",H511&lt;&gt;"",I511&lt;&gt;"",H511&gt;I511),"Follow-up is after it expires",""))))))))</f>
        <v/>
      </c>
    </row>
    <row r="512" customFormat="false" ht="15" hidden="false" customHeight="false" outlineLevel="0" collapsed="false">
      <c r="A512" s="9"/>
      <c r="B512" s="9"/>
      <c r="C512" s="9"/>
      <c r="D512" s="10"/>
      <c r="E512" s="9"/>
      <c r="F512" s="11" t="str">
        <f aca="true">IF(OR(A512="",E512=""),"",IF(E512="Won","Won",IF(E512="Lost","Lost",IF(E512="Draft","Send it",IF(I512="","Add the date sent",IF(I512&lt;TODAY(),"Expired - chase or close",IF(AND(H512&lt;&gt;"",H512&lt;TODAY()),"Follow-up overdue",IF(H512=TODAY(),"Follow up today",IF(I512-TODAY()&lt;=Settings!$B$4,"Expiring soon",IF(H512="",IF(TODAY()-G512&gt;=Settings!$B$5,"Chase - no follow-up set","Waiting"),"Waiting"))))))))))</f>
        <v/>
      </c>
      <c r="G512" s="12"/>
      <c r="H512" s="12"/>
      <c r="I512" s="13" t="str">
        <f aca="false">IF(G512="","",G512+IF(J512="",Settings!$B$3,J512))</f>
        <v/>
      </c>
      <c r="J512" s="14"/>
      <c r="K512" s="15" t="str">
        <f aca="true">IF(G512="","",IF(L512&lt;&gt;"",L512,TODAY())-G512)</f>
        <v/>
      </c>
      <c r="L512" s="12"/>
      <c r="M512" s="10"/>
      <c r="N512" s="9"/>
      <c r="O512" s="9"/>
      <c r="P512" s="9"/>
      <c r="Q512" s="11" t="str">
        <f aca="false">IF(AND(A512="",B512="",D512="",E512=""),"",IF(D512="","Add the quote value",IF(E512="","Pick a status",IF(AND(E512&lt;&gt;"Draft",G512=""),"Add the date sent",IF(AND(OR(E512="Won",E512="Lost"),L512=""),"Add the date decided",IF(AND(E512="Lost",N512=""),"Add why it was lost",IF(AND(L512&lt;&gt;"",G512&lt;&gt;"",L512&lt;G512),"Decided before it was sent?",IF(AND(E512="Sent",H512&lt;&gt;"",I512&lt;&gt;"",H512&gt;I512),"Follow-up is after it expires",""))))))))</f>
        <v/>
      </c>
    </row>
    <row r="513" customFormat="false" ht="15" hidden="false" customHeight="false" outlineLevel="0" collapsed="false">
      <c r="A513" s="9"/>
      <c r="B513" s="9"/>
      <c r="C513" s="9"/>
      <c r="D513" s="10"/>
      <c r="E513" s="9"/>
      <c r="F513" s="11" t="str">
        <f aca="true">IF(OR(A513="",E513=""),"",IF(E513="Won","Won",IF(E513="Lost","Lost",IF(E513="Draft","Send it",IF(I513="","Add the date sent",IF(I513&lt;TODAY(),"Expired - chase or close",IF(AND(H513&lt;&gt;"",H513&lt;TODAY()),"Follow-up overdue",IF(H513=TODAY(),"Follow up today",IF(I513-TODAY()&lt;=Settings!$B$4,"Expiring soon",IF(H513="",IF(TODAY()-G513&gt;=Settings!$B$5,"Chase - no follow-up set","Waiting"),"Waiting"))))))))))</f>
        <v/>
      </c>
      <c r="G513" s="12"/>
      <c r="H513" s="12"/>
      <c r="I513" s="13" t="str">
        <f aca="false">IF(G513="","",G513+IF(J513="",Settings!$B$3,J513))</f>
        <v/>
      </c>
      <c r="J513" s="14"/>
      <c r="K513" s="15" t="str">
        <f aca="true">IF(G513="","",IF(L513&lt;&gt;"",L513,TODAY())-G513)</f>
        <v/>
      </c>
      <c r="L513" s="12"/>
      <c r="M513" s="10"/>
      <c r="N513" s="9"/>
      <c r="O513" s="9"/>
      <c r="P513" s="9"/>
      <c r="Q513" s="11" t="str">
        <f aca="false">IF(AND(A513="",B513="",D513="",E513=""),"",IF(D513="","Add the quote value",IF(E513="","Pick a status",IF(AND(E513&lt;&gt;"Draft",G513=""),"Add the date sent",IF(AND(OR(E513="Won",E513="Lost"),L513=""),"Add the date decided",IF(AND(E513="Lost",N513=""),"Add why it was lost",IF(AND(L513&lt;&gt;"",G513&lt;&gt;"",L513&lt;G513),"Decided before it was sent?",IF(AND(E513="Sent",H513&lt;&gt;"",I513&lt;&gt;"",H513&gt;I513),"Follow-up is after it expires",""))))))))</f>
        <v/>
      </c>
    </row>
    <row r="514" customFormat="false" ht="15" hidden="false" customHeight="false" outlineLevel="0" collapsed="false">
      <c r="A514" s="9"/>
      <c r="B514" s="9"/>
      <c r="C514" s="9"/>
      <c r="D514" s="10"/>
      <c r="E514" s="9"/>
      <c r="F514" s="11" t="str">
        <f aca="true">IF(OR(A514="",E514=""),"",IF(E514="Won","Won",IF(E514="Lost","Lost",IF(E514="Draft","Send it",IF(I514="","Add the date sent",IF(I514&lt;TODAY(),"Expired - chase or close",IF(AND(H514&lt;&gt;"",H514&lt;TODAY()),"Follow-up overdue",IF(H514=TODAY(),"Follow up today",IF(I514-TODAY()&lt;=Settings!$B$4,"Expiring soon",IF(H514="",IF(TODAY()-G514&gt;=Settings!$B$5,"Chase - no follow-up set","Waiting"),"Waiting"))))))))))</f>
        <v/>
      </c>
      <c r="G514" s="12"/>
      <c r="H514" s="12"/>
      <c r="I514" s="13" t="str">
        <f aca="false">IF(G514="","",G514+IF(J514="",Settings!$B$3,J514))</f>
        <v/>
      </c>
      <c r="J514" s="14"/>
      <c r="K514" s="15" t="str">
        <f aca="true">IF(G514="","",IF(L514&lt;&gt;"",L514,TODAY())-G514)</f>
        <v/>
      </c>
      <c r="L514" s="12"/>
      <c r="M514" s="10"/>
      <c r="N514" s="9"/>
      <c r="O514" s="9"/>
      <c r="P514" s="9"/>
      <c r="Q514" s="11" t="str">
        <f aca="false">IF(AND(A514="",B514="",D514="",E514=""),"",IF(D514="","Add the quote value",IF(E514="","Pick a status",IF(AND(E514&lt;&gt;"Draft",G514=""),"Add the date sent",IF(AND(OR(E514="Won",E514="Lost"),L514=""),"Add the date decided",IF(AND(E514="Lost",N514=""),"Add why it was lost",IF(AND(L514&lt;&gt;"",G514&lt;&gt;"",L514&lt;G514),"Decided before it was sent?",IF(AND(E514="Sent",H514&lt;&gt;"",I514&lt;&gt;"",H514&gt;I514),"Follow-up is after it expires",""))))))))</f>
        <v/>
      </c>
    </row>
    <row r="515" customFormat="false" ht="15" hidden="false" customHeight="false" outlineLevel="0" collapsed="false">
      <c r="A515" s="9"/>
      <c r="B515" s="9"/>
      <c r="C515" s="9"/>
      <c r="D515" s="10"/>
      <c r="E515" s="9"/>
      <c r="F515" s="11" t="str">
        <f aca="true">IF(OR(A515="",E515=""),"",IF(E515="Won","Won",IF(E515="Lost","Lost",IF(E515="Draft","Send it",IF(I515="","Add the date sent",IF(I515&lt;TODAY(),"Expired - chase or close",IF(AND(H515&lt;&gt;"",H515&lt;TODAY()),"Follow-up overdue",IF(H515=TODAY(),"Follow up today",IF(I515-TODAY()&lt;=Settings!$B$4,"Expiring soon",IF(H515="",IF(TODAY()-G515&gt;=Settings!$B$5,"Chase - no follow-up set","Waiting"),"Waiting"))))))))))</f>
        <v/>
      </c>
      <c r="G515" s="12"/>
      <c r="H515" s="12"/>
      <c r="I515" s="13" t="str">
        <f aca="false">IF(G515="","",G515+IF(J515="",Settings!$B$3,J515))</f>
        <v/>
      </c>
      <c r="J515" s="14"/>
      <c r="K515" s="15" t="str">
        <f aca="true">IF(G515="","",IF(L515&lt;&gt;"",L515,TODAY())-G515)</f>
        <v/>
      </c>
      <c r="L515" s="12"/>
      <c r="M515" s="10"/>
      <c r="N515" s="9"/>
      <c r="O515" s="9"/>
      <c r="P515" s="9"/>
      <c r="Q515" s="11" t="str">
        <f aca="false">IF(AND(A515="",B515="",D515="",E515=""),"",IF(D515="","Add the quote value",IF(E515="","Pick a status",IF(AND(E515&lt;&gt;"Draft",G515=""),"Add the date sent",IF(AND(OR(E515="Won",E515="Lost"),L515=""),"Add the date decided",IF(AND(E515="Lost",N515=""),"Add why it was lost",IF(AND(L515&lt;&gt;"",G515&lt;&gt;"",L515&lt;G515),"Decided before it was sent?",IF(AND(E515="Sent",H515&lt;&gt;"",I515&lt;&gt;"",H515&gt;I515),"Follow-up is after it expires",""))))))))</f>
        <v/>
      </c>
    </row>
    <row r="516" customFormat="false" ht="15" hidden="false" customHeight="false" outlineLevel="0" collapsed="false">
      <c r="A516" s="9"/>
      <c r="B516" s="9"/>
      <c r="C516" s="9"/>
      <c r="D516" s="10"/>
      <c r="E516" s="9"/>
      <c r="F516" s="11" t="str">
        <f aca="true">IF(OR(A516="",E516=""),"",IF(E516="Won","Won",IF(E516="Lost","Lost",IF(E516="Draft","Send it",IF(I516="","Add the date sent",IF(I516&lt;TODAY(),"Expired - chase or close",IF(AND(H516&lt;&gt;"",H516&lt;TODAY()),"Follow-up overdue",IF(H516=TODAY(),"Follow up today",IF(I516-TODAY()&lt;=Settings!$B$4,"Expiring soon",IF(H516="",IF(TODAY()-G516&gt;=Settings!$B$5,"Chase - no follow-up set","Waiting"),"Waiting"))))))))))</f>
        <v/>
      </c>
      <c r="G516" s="12"/>
      <c r="H516" s="12"/>
      <c r="I516" s="13" t="str">
        <f aca="false">IF(G516="","",G516+IF(J516="",Settings!$B$3,J516))</f>
        <v/>
      </c>
      <c r="J516" s="14"/>
      <c r="K516" s="15" t="str">
        <f aca="true">IF(G516="","",IF(L516&lt;&gt;"",L516,TODAY())-G516)</f>
        <v/>
      </c>
      <c r="L516" s="12"/>
      <c r="M516" s="10"/>
      <c r="N516" s="9"/>
      <c r="O516" s="9"/>
      <c r="P516" s="9"/>
      <c r="Q516" s="11" t="str">
        <f aca="false">IF(AND(A516="",B516="",D516="",E516=""),"",IF(D516="","Add the quote value",IF(E516="","Pick a status",IF(AND(E516&lt;&gt;"Draft",G516=""),"Add the date sent",IF(AND(OR(E516="Won",E516="Lost"),L516=""),"Add the date decided",IF(AND(E516="Lost",N516=""),"Add why it was lost",IF(AND(L516&lt;&gt;"",G516&lt;&gt;"",L516&lt;G516),"Decided before it was sent?",IF(AND(E516="Sent",H516&lt;&gt;"",I516&lt;&gt;"",H516&gt;I516),"Follow-up is after it expires",""))))))))</f>
        <v/>
      </c>
    </row>
    <row r="517" customFormat="false" ht="15" hidden="false" customHeight="false" outlineLevel="0" collapsed="false">
      <c r="A517" s="9"/>
      <c r="B517" s="9"/>
      <c r="C517" s="9"/>
      <c r="D517" s="10"/>
      <c r="E517" s="9"/>
      <c r="F517" s="11" t="str">
        <f aca="true">IF(OR(A517="",E517=""),"",IF(E517="Won","Won",IF(E517="Lost","Lost",IF(E517="Draft","Send it",IF(I517="","Add the date sent",IF(I517&lt;TODAY(),"Expired - chase or close",IF(AND(H517&lt;&gt;"",H517&lt;TODAY()),"Follow-up overdue",IF(H517=TODAY(),"Follow up today",IF(I517-TODAY()&lt;=Settings!$B$4,"Expiring soon",IF(H517="",IF(TODAY()-G517&gt;=Settings!$B$5,"Chase - no follow-up set","Waiting"),"Waiting"))))))))))</f>
        <v/>
      </c>
      <c r="G517" s="12"/>
      <c r="H517" s="12"/>
      <c r="I517" s="13" t="str">
        <f aca="false">IF(G517="","",G517+IF(J517="",Settings!$B$3,J517))</f>
        <v/>
      </c>
      <c r="J517" s="14"/>
      <c r="K517" s="15" t="str">
        <f aca="true">IF(G517="","",IF(L517&lt;&gt;"",L517,TODAY())-G517)</f>
        <v/>
      </c>
      <c r="L517" s="12"/>
      <c r="M517" s="10"/>
      <c r="N517" s="9"/>
      <c r="O517" s="9"/>
      <c r="P517" s="9"/>
      <c r="Q517" s="11" t="str">
        <f aca="false">IF(AND(A517="",B517="",D517="",E517=""),"",IF(D517="","Add the quote value",IF(E517="","Pick a status",IF(AND(E517&lt;&gt;"Draft",G517=""),"Add the date sent",IF(AND(OR(E517="Won",E517="Lost"),L517=""),"Add the date decided",IF(AND(E517="Lost",N517=""),"Add why it was lost",IF(AND(L517&lt;&gt;"",G517&lt;&gt;"",L517&lt;G517),"Decided before it was sent?",IF(AND(E517="Sent",H517&lt;&gt;"",I517&lt;&gt;"",H517&gt;I517),"Follow-up is after it expires",""))))))))</f>
        <v/>
      </c>
    </row>
    <row r="518" customFormat="false" ht="15" hidden="false" customHeight="false" outlineLevel="0" collapsed="false">
      <c r="A518" s="9"/>
      <c r="B518" s="9"/>
      <c r="C518" s="9"/>
      <c r="D518" s="10"/>
      <c r="E518" s="9"/>
      <c r="F518" s="11" t="str">
        <f aca="true">IF(OR(A518="",E518=""),"",IF(E518="Won","Won",IF(E518="Lost","Lost",IF(E518="Draft","Send it",IF(I518="","Add the date sent",IF(I518&lt;TODAY(),"Expired - chase or close",IF(AND(H518&lt;&gt;"",H518&lt;TODAY()),"Follow-up overdue",IF(H518=TODAY(),"Follow up today",IF(I518-TODAY()&lt;=Settings!$B$4,"Expiring soon",IF(H518="",IF(TODAY()-G518&gt;=Settings!$B$5,"Chase - no follow-up set","Waiting"),"Waiting"))))))))))</f>
        <v/>
      </c>
      <c r="G518" s="12"/>
      <c r="H518" s="12"/>
      <c r="I518" s="13" t="str">
        <f aca="false">IF(G518="","",G518+IF(J518="",Settings!$B$3,J518))</f>
        <v/>
      </c>
      <c r="J518" s="14"/>
      <c r="K518" s="15" t="str">
        <f aca="true">IF(G518="","",IF(L518&lt;&gt;"",L518,TODAY())-G518)</f>
        <v/>
      </c>
      <c r="L518" s="12"/>
      <c r="M518" s="10"/>
      <c r="N518" s="9"/>
      <c r="O518" s="9"/>
      <c r="P518" s="9"/>
      <c r="Q518" s="11" t="str">
        <f aca="false">IF(AND(A518="",B518="",D518="",E518=""),"",IF(D518="","Add the quote value",IF(E518="","Pick a status",IF(AND(E518&lt;&gt;"Draft",G518=""),"Add the date sent",IF(AND(OR(E518="Won",E518="Lost"),L518=""),"Add the date decided",IF(AND(E518="Lost",N518=""),"Add why it was lost",IF(AND(L518&lt;&gt;"",G518&lt;&gt;"",L518&lt;G518),"Decided before it was sent?",IF(AND(E518="Sent",H518&lt;&gt;"",I518&lt;&gt;"",H518&gt;I518),"Follow-up is after it expires",""))))))))</f>
        <v/>
      </c>
    </row>
    <row r="519" customFormat="false" ht="15" hidden="false" customHeight="false" outlineLevel="0" collapsed="false">
      <c r="A519" s="9"/>
      <c r="B519" s="9"/>
      <c r="C519" s="9"/>
      <c r="D519" s="10"/>
      <c r="E519" s="9"/>
      <c r="F519" s="11" t="str">
        <f aca="true">IF(OR(A519="",E519=""),"",IF(E519="Won","Won",IF(E519="Lost","Lost",IF(E519="Draft","Send it",IF(I519="","Add the date sent",IF(I519&lt;TODAY(),"Expired - chase or close",IF(AND(H519&lt;&gt;"",H519&lt;TODAY()),"Follow-up overdue",IF(H519=TODAY(),"Follow up today",IF(I519-TODAY()&lt;=Settings!$B$4,"Expiring soon",IF(H519="",IF(TODAY()-G519&gt;=Settings!$B$5,"Chase - no follow-up set","Waiting"),"Waiting"))))))))))</f>
        <v/>
      </c>
      <c r="G519" s="12"/>
      <c r="H519" s="12"/>
      <c r="I519" s="13" t="str">
        <f aca="false">IF(G519="","",G519+IF(J519="",Settings!$B$3,J519))</f>
        <v/>
      </c>
      <c r="J519" s="14"/>
      <c r="K519" s="15" t="str">
        <f aca="true">IF(G519="","",IF(L519&lt;&gt;"",L519,TODAY())-G519)</f>
        <v/>
      </c>
      <c r="L519" s="12"/>
      <c r="M519" s="10"/>
      <c r="N519" s="9"/>
      <c r="O519" s="9"/>
      <c r="P519" s="9"/>
      <c r="Q519" s="11" t="str">
        <f aca="false">IF(AND(A519="",B519="",D519="",E519=""),"",IF(D519="","Add the quote value",IF(E519="","Pick a status",IF(AND(E519&lt;&gt;"Draft",G519=""),"Add the date sent",IF(AND(OR(E519="Won",E519="Lost"),L519=""),"Add the date decided",IF(AND(E519="Lost",N519=""),"Add why it was lost",IF(AND(L519&lt;&gt;"",G519&lt;&gt;"",L519&lt;G519),"Decided before it was sent?",IF(AND(E519="Sent",H519&lt;&gt;"",I519&lt;&gt;"",H519&gt;I519),"Follow-up is after it expires",""))))))))</f>
        <v/>
      </c>
    </row>
    <row r="520" customFormat="false" ht="15" hidden="false" customHeight="false" outlineLevel="0" collapsed="false">
      <c r="A520" s="9"/>
      <c r="B520" s="9"/>
      <c r="C520" s="9"/>
      <c r="D520" s="10"/>
      <c r="E520" s="9"/>
      <c r="F520" s="11" t="str">
        <f aca="true">IF(OR(A520="",E520=""),"",IF(E520="Won","Won",IF(E520="Lost","Lost",IF(E520="Draft","Send it",IF(I520="","Add the date sent",IF(I520&lt;TODAY(),"Expired - chase or close",IF(AND(H520&lt;&gt;"",H520&lt;TODAY()),"Follow-up overdue",IF(H520=TODAY(),"Follow up today",IF(I520-TODAY()&lt;=Settings!$B$4,"Expiring soon",IF(H520="",IF(TODAY()-G520&gt;=Settings!$B$5,"Chase - no follow-up set","Waiting"),"Waiting"))))))))))</f>
        <v/>
      </c>
      <c r="G520" s="12"/>
      <c r="H520" s="12"/>
      <c r="I520" s="13" t="str">
        <f aca="false">IF(G520="","",G520+IF(J520="",Settings!$B$3,J520))</f>
        <v/>
      </c>
      <c r="J520" s="14"/>
      <c r="K520" s="15" t="str">
        <f aca="true">IF(G520="","",IF(L520&lt;&gt;"",L520,TODAY())-G520)</f>
        <v/>
      </c>
      <c r="L520" s="12"/>
      <c r="M520" s="10"/>
      <c r="N520" s="9"/>
      <c r="O520" s="9"/>
      <c r="P520" s="9"/>
      <c r="Q520" s="11" t="str">
        <f aca="false">IF(AND(A520="",B520="",D520="",E520=""),"",IF(D520="","Add the quote value",IF(E520="","Pick a status",IF(AND(E520&lt;&gt;"Draft",G520=""),"Add the date sent",IF(AND(OR(E520="Won",E520="Lost"),L520=""),"Add the date decided",IF(AND(E520="Lost",N520=""),"Add why it was lost",IF(AND(L520&lt;&gt;"",G520&lt;&gt;"",L520&lt;G520),"Decided before it was sent?",IF(AND(E520="Sent",H520&lt;&gt;"",I520&lt;&gt;"",H520&gt;I520),"Follow-up is after it expires",""))))))))</f>
        <v/>
      </c>
    </row>
    <row r="521" customFormat="false" ht="15" hidden="false" customHeight="false" outlineLevel="0" collapsed="false">
      <c r="A521" s="9"/>
      <c r="B521" s="9"/>
      <c r="C521" s="9"/>
      <c r="D521" s="10"/>
      <c r="E521" s="9"/>
      <c r="F521" s="11" t="str">
        <f aca="true">IF(OR(A521="",E521=""),"",IF(E521="Won","Won",IF(E521="Lost","Lost",IF(E521="Draft","Send it",IF(I521="","Add the date sent",IF(I521&lt;TODAY(),"Expired - chase or close",IF(AND(H521&lt;&gt;"",H521&lt;TODAY()),"Follow-up overdue",IF(H521=TODAY(),"Follow up today",IF(I521-TODAY()&lt;=Settings!$B$4,"Expiring soon",IF(H521="",IF(TODAY()-G521&gt;=Settings!$B$5,"Chase - no follow-up set","Waiting"),"Waiting"))))))))))</f>
        <v/>
      </c>
      <c r="G521" s="12"/>
      <c r="H521" s="12"/>
      <c r="I521" s="13" t="str">
        <f aca="false">IF(G521="","",G521+IF(J521="",Settings!$B$3,J521))</f>
        <v/>
      </c>
      <c r="J521" s="14"/>
      <c r="K521" s="15" t="str">
        <f aca="true">IF(G521="","",IF(L521&lt;&gt;"",L521,TODAY())-G521)</f>
        <v/>
      </c>
      <c r="L521" s="12"/>
      <c r="M521" s="10"/>
      <c r="N521" s="9"/>
      <c r="O521" s="9"/>
      <c r="P521" s="9"/>
      <c r="Q521" s="11" t="str">
        <f aca="false">IF(AND(A521="",B521="",D521="",E521=""),"",IF(D521="","Add the quote value",IF(E521="","Pick a status",IF(AND(E521&lt;&gt;"Draft",G521=""),"Add the date sent",IF(AND(OR(E521="Won",E521="Lost"),L521=""),"Add the date decided",IF(AND(E521="Lost",N521=""),"Add why it was lost",IF(AND(L521&lt;&gt;"",G521&lt;&gt;"",L521&lt;G521),"Decided before it was sent?",IF(AND(E521="Sent",H521&lt;&gt;"",I521&lt;&gt;"",H521&gt;I521),"Follow-up is after it expires",""))))))))</f>
        <v/>
      </c>
    </row>
    <row r="522" customFormat="false" ht="15" hidden="false" customHeight="false" outlineLevel="0" collapsed="false">
      <c r="A522" s="9"/>
      <c r="B522" s="9"/>
      <c r="C522" s="9"/>
      <c r="D522" s="10"/>
      <c r="E522" s="9"/>
      <c r="F522" s="11" t="str">
        <f aca="true">IF(OR(A522="",E522=""),"",IF(E522="Won","Won",IF(E522="Lost","Lost",IF(E522="Draft","Send it",IF(I522="","Add the date sent",IF(I522&lt;TODAY(),"Expired - chase or close",IF(AND(H522&lt;&gt;"",H522&lt;TODAY()),"Follow-up overdue",IF(H522=TODAY(),"Follow up today",IF(I522-TODAY()&lt;=Settings!$B$4,"Expiring soon",IF(H522="",IF(TODAY()-G522&gt;=Settings!$B$5,"Chase - no follow-up set","Waiting"),"Waiting"))))))))))</f>
        <v/>
      </c>
      <c r="G522" s="12"/>
      <c r="H522" s="12"/>
      <c r="I522" s="13" t="str">
        <f aca="false">IF(G522="","",G522+IF(J522="",Settings!$B$3,J522))</f>
        <v/>
      </c>
      <c r="J522" s="14"/>
      <c r="K522" s="15" t="str">
        <f aca="true">IF(G522="","",IF(L522&lt;&gt;"",L522,TODAY())-G522)</f>
        <v/>
      </c>
      <c r="L522" s="12"/>
      <c r="M522" s="10"/>
      <c r="N522" s="9"/>
      <c r="O522" s="9"/>
      <c r="P522" s="9"/>
      <c r="Q522" s="11" t="str">
        <f aca="false">IF(AND(A522="",B522="",D522="",E522=""),"",IF(D522="","Add the quote value",IF(E522="","Pick a status",IF(AND(E522&lt;&gt;"Draft",G522=""),"Add the date sent",IF(AND(OR(E522="Won",E522="Lost"),L522=""),"Add the date decided",IF(AND(E522="Lost",N522=""),"Add why it was lost",IF(AND(L522&lt;&gt;"",G522&lt;&gt;"",L522&lt;G522),"Decided before it was sent?",IF(AND(E522="Sent",H522&lt;&gt;"",I522&lt;&gt;"",H522&gt;I522),"Follow-up is after it expires",""))))))))</f>
        <v/>
      </c>
    </row>
    <row r="523" customFormat="false" ht="15" hidden="false" customHeight="false" outlineLevel="0" collapsed="false">
      <c r="A523" s="9"/>
      <c r="B523" s="9"/>
      <c r="C523" s="9"/>
      <c r="D523" s="10"/>
      <c r="E523" s="9"/>
      <c r="F523" s="11" t="str">
        <f aca="true">IF(OR(A523="",E523=""),"",IF(E523="Won","Won",IF(E523="Lost","Lost",IF(E523="Draft","Send it",IF(I523="","Add the date sent",IF(I523&lt;TODAY(),"Expired - chase or close",IF(AND(H523&lt;&gt;"",H523&lt;TODAY()),"Follow-up overdue",IF(H523=TODAY(),"Follow up today",IF(I523-TODAY()&lt;=Settings!$B$4,"Expiring soon",IF(H523="",IF(TODAY()-G523&gt;=Settings!$B$5,"Chase - no follow-up set","Waiting"),"Waiting"))))))))))</f>
        <v/>
      </c>
      <c r="G523" s="12"/>
      <c r="H523" s="12"/>
      <c r="I523" s="13" t="str">
        <f aca="false">IF(G523="","",G523+IF(J523="",Settings!$B$3,J523))</f>
        <v/>
      </c>
      <c r="J523" s="14"/>
      <c r="K523" s="15" t="str">
        <f aca="true">IF(G523="","",IF(L523&lt;&gt;"",L523,TODAY())-G523)</f>
        <v/>
      </c>
      <c r="L523" s="12"/>
      <c r="M523" s="10"/>
      <c r="N523" s="9"/>
      <c r="O523" s="9"/>
      <c r="P523" s="9"/>
      <c r="Q523" s="11" t="str">
        <f aca="false">IF(AND(A523="",B523="",D523="",E523=""),"",IF(D523="","Add the quote value",IF(E523="","Pick a status",IF(AND(E523&lt;&gt;"Draft",G523=""),"Add the date sent",IF(AND(OR(E523="Won",E523="Lost"),L523=""),"Add the date decided",IF(AND(E523="Lost",N523=""),"Add why it was lost",IF(AND(L523&lt;&gt;"",G523&lt;&gt;"",L523&lt;G523),"Decided before it was sent?",IF(AND(E523="Sent",H523&lt;&gt;"",I523&lt;&gt;"",H523&gt;I523),"Follow-up is after it expires",""))))))))</f>
        <v/>
      </c>
    </row>
    <row r="524" customFormat="false" ht="15" hidden="false" customHeight="false" outlineLevel="0" collapsed="false">
      <c r="A524" s="9"/>
      <c r="B524" s="9"/>
      <c r="C524" s="9"/>
      <c r="D524" s="10"/>
      <c r="E524" s="9"/>
      <c r="F524" s="11" t="str">
        <f aca="true">IF(OR(A524="",E524=""),"",IF(E524="Won","Won",IF(E524="Lost","Lost",IF(E524="Draft","Send it",IF(I524="","Add the date sent",IF(I524&lt;TODAY(),"Expired - chase or close",IF(AND(H524&lt;&gt;"",H524&lt;TODAY()),"Follow-up overdue",IF(H524=TODAY(),"Follow up today",IF(I524-TODAY()&lt;=Settings!$B$4,"Expiring soon",IF(H524="",IF(TODAY()-G524&gt;=Settings!$B$5,"Chase - no follow-up set","Waiting"),"Waiting"))))))))))</f>
        <v/>
      </c>
      <c r="G524" s="12"/>
      <c r="H524" s="12"/>
      <c r="I524" s="13" t="str">
        <f aca="false">IF(G524="","",G524+IF(J524="",Settings!$B$3,J524))</f>
        <v/>
      </c>
      <c r="J524" s="14"/>
      <c r="K524" s="15" t="str">
        <f aca="true">IF(G524="","",IF(L524&lt;&gt;"",L524,TODAY())-G524)</f>
        <v/>
      </c>
      <c r="L524" s="12"/>
      <c r="M524" s="10"/>
      <c r="N524" s="9"/>
      <c r="O524" s="9"/>
      <c r="P524" s="9"/>
      <c r="Q524" s="11" t="str">
        <f aca="false">IF(AND(A524="",B524="",D524="",E524=""),"",IF(D524="","Add the quote value",IF(E524="","Pick a status",IF(AND(E524&lt;&gt;"Draft",G524=""),"Add the date sent",IF(AND(OR(E524="Won",E524="Lost"),L524=""),"Add the date decided",IF(AND(E524="Lost",N524=""),"Add why it was lost",IF(AND(L524&lt;&gt;"",G524&lt;&gt;"",L524&lt;G524),"Decided before it was sent?",IF(AND(E524="Sent",H524&lt;&gt;"",I524&lt;&gt;"",H524&gt;I524),"Follow-up is after it expires",""))))))))</f>
        <v/>
      </c>
    </row>
    <row r="525" customFormat="false" ht="15" hidden="false" customHeight="false" outlineLevel="0" collapsed="false">
      <c r="A525" s="9"/>
      <c r="B525" s="9"/>
      <c r="C525" s="9"/>
      <c r="D525" s="10"/>
      <c r="E525" s="9"/>
      <c r="F525" s="11" t="str">
        <f aca="true">IF(OR(A525="",E525=""),"",IF(E525="Won","Won",IF(E525="Lost","Lost",IF(E525="Draft","Send it",IF(I525="","Add the date sent",IF(I525&lt;TODAY(),"Expired - chase or close",IF(AND(H525&lt;&gt;"",H525&lt;TODAY()),"Follow-up overdue",IF(H525=TODAY(),"Follow up today",IF(I525-TODAY()&lt;=Settings!$B$4,"Expiring soon",IF(H525="",IF(TODAY()-G525&gt;=Settings!$B$5,"Chase - no follow-up set","Waiting"),"Waiting"))))))))))</f>
        <v/>
      </c>
      <c r="G525" s="12"/>
      <c r="H525" s="12"/>
      <c r="I525" s="13" t="str">
        <f aca="false">IF(G525="","",G525+IF(J525="",Settings!$B$3,J525))</f>
        <v/>
      </c>
      <c r="J525" s="14"/>
      <c r="K525" s="15" t="str">
        <f aca="true">IF(G525="","",IF(L525&lt;&gt;"",L525,TODAY())-G525)</f>
        <v/>
      </c>
      <c r="L525" s="12"/>
      <c r="M525" s="10"/>
      <c r="N525" s="9"/>
      <c r="O525" s="9"/>
      <c r="P525" s="9"/>
      <c r="Q525" s="11" t="str">
        <f aca="false">IF(AND(A525="",B525="",D525="",E525=""),"",IF(D525="","Add the quote value",IF(E525="","Pick a status",IF(AND(E525&lt;&gt;"Draft",G525=""),"Add the date sent",IF(AND(OR(E525="Won",E525="Lost"),L525=""),"Add the date decided",IF(AND(E525="Lost",N525=""),"Add why it was lost",IF(AND(L525&lt;&gt;"",G525&lt;&gt;"",L525&lt;G525),"Decided before it was sent?",IF(AND(E525="Sent",H525&lt;&gt;"",I525&lt;&gt;"",H525&gt;I525),"Follow-up is after it expires",""))))))))</f>
        <v/>
      </c>
    </row>
    <row r="526" customFormat="false" ht="15" hidden="false" customHeight="false" outlineLevel="0" collapsed="false">
      <c r="A526" s="9"/>
      <c r="B526" s="9"/>
      <c r="C526" s="9"/>
      <c r="D526" s="10"/>
      <c r="E526" s="9"/>
      <c r="F526" s="11" t="str">
        <f aca="true">IF(OR(A526="",E526=""),"",IF(E526="Won","Won",IF(E526="Lost","Lost",IF(E526="Draft","Send it",IF(I526="","Add the date sent",IF(I526&lt;TODAY(),"Expired - chase or close",IF(AND(H526&lt;&gt;"",H526&lt;TODAY()),"Follow-up overdue",IF(H526=TODAY(),"Follow up today",IF(I526-TODAY()&lt;=Settings!$B$4,"Expiring soon",IF(H526="",IF(TODAY()-G526&gt;=Settings!$B$5,"Chase - no follow-up set","Waiting"),"Waiting"))))))))))</f>
        <v/>
      </c>
      <c r="G526" s="12"/>
      <c r="H526" s="12"/>
      <c r="I526" s="13" t="str">
        <f aca="false">IF(G526="","",G526+IF(J526="",Settings!$B$3,J526))</f>
        <v/>
      </c>
      <c r="J526" s="14"/>
      <c r="K526" s="15" t="str">
        <f aca="true">IF(G526="","",IF(L526&lt;&gt;"",L526,TODAY())-G526)</f>
        <v/>
      </c>
      <c r="L526" s="12"/>
      <c r="M526" s="10"/>
      <c r="N526" s="9"/>
      <c r="O526" s="9"/>
      <c r="P526" s="9"/>
      <c r="Q526" s="11" t="str">
        <f aca="false">IF(AND(A526="",B526="",D526="",E526=""),"",IF(D526="","Add the quote value",IF(E526="","Pick a status",IF(AND(E526&lt;&gt;"Draft",G526=""),"Add the date sent",IF(AND(OR(E526="Won",E526="Lost"),L526=""),"Add the date decided",IF(AND(E526="Lost",N526=""),"Add why it was lost",IF(AND(L526&lt;&gt;"",G526&lt;&gt;"",L526&lt;G526),"Decided before it was sent?",IF(AND(E526="Sent",H526&lt;&gt;"",I526&lt;&gt;"",H526&gt;I526),"Follow-up is after it expires",""))))))))</f>
        <v/>
      </c>
    </row>
    <row r="527" customFormat="false" ht="15" hidden="false" customHeight="false" outlineLevel="0" collapsed="false">
      <c r="A527" s="9"/>
      <c r="B527" s="9"/>
      <c r="C527" s="9"/>
      <c r="D527" s="10"/>
      <c r="E527" s="9"/>
      <c r="F527" s="11" t="str">
        <f aca="true">IF(OR(A527="",E527=""),"",IF(E527="Won","Won",IF(E527="Lost","Lost",IF(E527="Draft","Send it",IF(I527="","Add the date sent",IF(I527&lt;TODAY(),"Expired - chase or close",IF(AND(H527&lt;&gt;"",H527&lt;TODAY()),"Follow-up overdue",IF(H527=TODAY(),"Follow up today",IF(I527-TODAY()&lt;=Settings!$B$4,"Expiring soon",IF(H527="",IF(TODAY()-G527&gt;=Settings!$B$5,"Chase - no follow-up set","Waiting"),"Waiting"))))))))))</f>
        <v/>
      </c>
      <c r="G527" s="12"/>
      <c r="H527" s="12"/>
      <c r="I527" s="13" t="str">
        <f aca="false">IF(G527="","",G527+IF(J527="",Settings!$B$3,J527))</f>
        <v/>
      </c>
      <c r="J527" s="14"/>
      <c r="K527" s="15" t="str">
        <f aca="true">IF(G527="","",IF(L527&lt;&gt;"",L527,TODAY())-G527)</f>
        <v/>
      </c>
      <c r="L527" s="12"/>
      <c r="M527" s="10"/>
      <c r="N527" s="9"/>
      <c r="O527" s="9"/>
      <c r="P527" s="9"/>
      <c r="Q527" s="11" t="str">
        <f aca="false">IF(AND(A527="",B527="",D527="",E527=""),"",IF(D527="","Add the quote value",IF(E527="","Pick a status",IF(AND(E527&lt;&gt;"Draft",G527=""),"Add the date sent",IF(AND(OR(E527="Won",E527="Lost"),L527=""),"Add the date decided",IF(AND(E527="Lost",N527=""),"Add why it was lost",IF(AND(L527&lt;&gt;"",G527&lt;&gt;"",L527&lt;G527),"Decided before it was sent?",IF(AND(E527="Sent",H527&lt;&gt;"",I527&lt;&gt;"",H527&gt;I527),"Follow-up is after it expires",""))))))))</f>
        <v/>
      </c>
    </row>
    <row r="528" customFormat="false" ht="15" hidden="false" customHeight="false" outlineLevel="0" collapsed="false">
      <c r="A528" s="9"/>
      <c r="B528" s="9"/>
      <c r="C528" s="9"/>
      <c r="D528" s="10"/>
      <c r="E528" s="9"/>
      <c r="F528" s="11" t="str">
        <f aca="true">IF(OR(A528="",E528=""),"",IF(E528="Won","Won",IF(E528="Lost","Lost",IF(E528="Draft","Send it",IF(I528="","Add the date sent",IF(I528&lt;TODAY(),"Expired - chase or close",IF(AND(H528&lt;&gt;"",H528&lt;TODAY()),"Follow-up overdue",IF(H528=TODAY(),"Follow up today",IF(I528-TODAY()&lt;=Settings!$B$4,"Expiring soon",IF(H528="",IF(TODAY()-G528&gt;=Settings!$B$5,"Chase - no follow-up set","Waiting"),"Waiting"))))))))))</f>
        <v/>
      </c>
      <c r="G528" s="12"/>
      <c r="H528" s="12"/>
      <c r="I528" s="13" t="str">
        <f aca="false">IF(G528="","",G528+IF(J528="",Settings!$B$3,J528))</f>
        <v/>
      </c>
      <c r="J528" s="14"/>
      <c r="K528" s="15" t="str">
        <f aca="true">IF(G528="","",IF(L528&lt;&gt;"",L528,TODAY())-G528)</f>
        <v/>
      </c>
      <c r="L528" s="12"/>
      <c r="M528" s="10"/>
      <c r="N528" s="9"/>
      <c r="O528" s="9"/>
      <c r="P528" s="9"/>
      <c r="Q528" s="11" t="str">
        <f aca="false">IF(AND(A528="",B528="",D528="",E528=""),"",IF(D528="","Add the quote value",IF(E528="","Pick a status",IF(AND(E528&lt;&gt;"Draft",G528=""),"Add the date sent",IF(AND(OR(E528="Won",E528="Lost"),L528=""),"Add the date decided",IF(AND(E528="Lost",N528=""),"Add why it was lost",IF(AND(L528&lt;&gt;"",G528&lt;&gt;"",L528&lt;G528),"Decided before it was sent?",IF(AND(E528="Sent",H528&lt;&gt;"",I528&lt;&gt;"",H528&gt;I528),"Follow-up is after it expires",""))))))))</f>
        <v/>
      </c>
    </row>
    <row r="529" customFormat="false" ht="15" hidden="false" customHeight="false" outlineLevel="0" collapsed="false">
      <c r="A529" s="9"/>
      <c r="B529" s="9"/>
      <c r="C529" s="9"/>
      <c r="D529" s="10"/>
      <c r="E529" s="9"/>
      <c r="F529" s="11" t="str">
        <f aca="true">IF(OR(A529="",E529=""),"",IF(E529="Won","Won",IF(E529="Lost","Lost",IF(E529="Draft","Send it",IF(I529="","Add the date sent",IF(I529&lt;TODAY(),"Expired - chase or close",IF(AND(H529&lt;&gt;"",H529&lt;TODAY()),"Follow-up overdue",IF(H529=TODAY(),"Follow up today",IF(I529-TODAY()&lt;=Settings!$B$4,"Expiring soon",IF(H529="",IF(TODAY()-G529&gt;=Settings!$B$5,"Chase - no follow-up set","Waiting"),"Waiting"))))))))))</f>
        <v/>
      </c>
      <c r="G529" s="12"/>
      <c r="H529" s="12"/>
      <c r="I529" s="13" t="str">
        <f aca="false">IF(G529="","",G529+IF(J529="",Settings!$B$3,J529))</f>
        <v/>
      </c>
      <c r="J529" s="14"/>
      <c r="K529" s="15" t="str">
        <f aca="true">IF(G529="","",IF(L529&lt;&gt;"",L529,TODAY())-G529)</f>
        <v/>
      </c>
      <c r="L529" s="12"/>
      <c r="M529" s="10"/>
      <c r="N529" s="9"/>
      <c r="O529" s="9"/>
      <c r="P529" s="9"/>
      <c r="Q529" s="11" t="str">
        <f aca="false">IF(AND(A529="",B529="",D529="",E529=""),"",IF(D529="","Add the quote value",IF(E529="","Pick a status",IF(AND(E529&lt;&gt;"Draft",G529=""),"Add the date sent",IF(AND(OR(E529="Won",E529="Lost"),L529=""),"Add the date decided",IF(AND(E529="Lost",N529=""),"Add why it was lost",IF(AND(L529&lt;&gt;"",G529&lt;&gt;"",L529&lt;G529),"Decided before it was sent?",IF(AND(E529="Sent",H529&lt;&gt;"",I529&lt;&gt;"",H529&gt;I529),"Follow-up is after it expires",""))))))))</f>
        <v/>
      </c>
    </row>
    <row r="530" customFormat="false" ht="15" hidden="false" customHeight="false" outlineLevel="0" collapsed="false">
      <c r="A530" s="9"/>
      <c r="B530" s="9"/>
      <c r="C530" s="9"/>
      <c r="D530" s="10"/>
      <c r="E530" s="9"/>
      <c r="F530" s="11" t="str">
        <f aca="true">IF(OR(A530="",E530=""),"",IF(E530="Won","Won",IF(E530="Lost","Lost",IF(E530="Draft","Send it",IF(I530="","Add the date sent",IF(I530&lt;TODAY(),"Expired - chase or close",IF(AND(H530&lt;&gt;"",H530&lt;TODAY()),"Follow-up overdue",IF(H530=TODAY(),"Follow up today",IF(I530-TODAY()&lt;=Settings!$B$4,"Expiring soon",IF(H530="",IF(TODAY()-G530&gt;=Settings!$B$5,"Chase - no follow-up set","Waiting"),"Waiting"))))))))))</f>
        <v/>
      </c>
      <c r="G530" s="12"/>
      <c r="H530" s="12"/>
      <c r="I530" s="13" t="str">
        <f aca="false">IF(G530="","",G530+IF(J530="",Settings!$B$3,J530))</f>
        <v/>
      </c>
      <c r="J530" s="14"/>
      <c r="K530" s="15" t="str">
        <f aca="true">IF(G530="","",IF(L530&lt;&gt;"",L530,TODAY())-G530)</f>
        <v/>
      </c>
      <c r="L530" s="12"/>
      <c r="M530" s="10"/>
      <c r="N530" s="9"/>
      <c r="O530" s="9"/>
      <c r="P530" s="9"/>
      <c r="Q530" s="11" t="str">
        <f aca="false">IF(AND(A530="",B530="",D530="",E530=""),"",IF(D530="","Add the quote value",IF(E530="","Pick a status",IF(AND(E530&lt;&gt;"Draft",G530=""),"Add the date sent",IF(AND(OR(E530="Won",E530="Lost"),L530=""),"Add the date decided",IF(AND(E530="Lost",N530=""),"Add why it was lost",IF(AND(L530&lt;&gt;"",G530&lt;&gt;"",L530&lt;G530),"Decided before it was sent?",IF(AND(E530="Sent",H530&lt;&gt;"",I530&lt;&gt;"",H530&gt;I530),"Follow-up is after it expires",""))))))))</f>
        <v/>
      </c>
    </row>
    <row r="531" customFormat="false" ht="15" hidden="false" customHeight="false" outlineLevel="0" collapsed="false">
      <c r="A531" s="9"/>
      <c r="B531" s="9"/>
      <c r="C531" s="9"/>
      <c r="D531" s="10"/>
      <c r="E531" s="9"/>
      <c r="F531" s="11" t="str">
        <f aca="true">IF(OR(A531="",E531=""),"",IF(E531="Won","Won",IF(E531="Lost","Lost",IF(E531="Draft","Send it",IF(I531="","Add the date sent",IF(I531&lt;TODAY(),"Expired - chase or close",IF(AND(H531&lt;&gt;"",H531&lt;TODAY()),"Follow-up overdue",IF(H531=TODAY(),"Follow up today",IF(I531-TODAY()&lt;=Settings!$B$4,"Expiring soon",IF(H531="",IF(TODAY()-G531&gt;=Settings!$B$5,"Chase - no follow-up set","Waiting"),"Waiting"))))))))))</f>
        <v/>
      </c>
      <c r="G531" s="12"/>
      <c r="H531" s="12"/>
      <c r="I531" s="13" t="str">
        <f aca="false">IF(G531="","",G531+IF(J531="",Settings!$B$3,J531))</f>
        <v/>
      </c>
      <c r="J531" s="14"/>
      <c r="K531" s="15" t="str">
        <f aca="true">IF(G531="","",IF(L531&lt;&gt;"",L531,TODAY())-G531)</f>
        <v/>
      </c>
      <c r="L531" s="12"/>
      <c r="M531" s="10"/>
      <c r="N531" s="9"/>
      <c r="O531" s="9"/>
      <c r="P531" s="9"/>
      <c r="Q531" s="11" t="str">
        <f aca="false">IF(AND(A531="",B531="",D531="",E531=""),"",IF(D531="","Add the quote value",IF(E531="","Pick a status",IF(AND(E531&lt;&gt;"Draft",G531=""),"Add the date sent",IF(AND(OR(E531="Won",E531="Lost"),L531=""),"Add the date decided",IF(AND(E531="Lost",N531=""),"Add why it was lost",IF(AND(L531&lt;&gt;"",G531&lt;&gt;"",L531&lt;G531),"Decided before it was sent?",IF(AND(E531="Sent",H531&lt;&gt;"",I531&lt;&gt;"",H531&gt;I531),"Follow-up is after it expires",""))))))))</f>
        <v/>
      </c>
    </row>
    <row r="532" customFormat="false" ht="15" hidden="false" customHeight="false" outlineLevel="0" collapsed="false">
      <c r="A532" s="9"/>
      <c r="B532" s="9"/>
      <c r="C532" s="9"/>
      <c r="D532" s="10"/>
      <c r="E532" s="9"/>
      <c r="F532" s="11" t="str">
        <f aca="true">IF(OR(A532="",E532=""),"",IF(E532="Won","Won",IF(E532="Lost","Lost",IF(E532="Draft","Send it",IF(I532="","Add the date sent",IF(I532&lt;TODAY(),"Expired - chase or close",IF(AND(H532&lt;&gt;"",H532&lt;TODAY()),"Follow-up overdue",IF(H532=TODAY(),"Follow up today",IF(I532-TODAY()&lt;=Settings!$B$4,"Expiring soon",IF(H532="",IF(TODAY()-G532&gt;=Settings!$B$5,"Chase - no follow-up set","Waiting"),"Waiting"))))))))))</f>
        <v/>
      </c>
      <c r="G532" s="12"/>
      <c r="H532" s="12"/>
      <c r="I532" s="13" t="str">
        <f aca="false">IF(G532="","",G532+IF(J532="",Settings!$B$3,J532))</f>
        <v/>
      </c>
      <c r="J532" s="14"/>
      <c r="K532" s="15" t="str">
        <f aca="true">IF(G532="","",IF(L532&lt;&gt;"",L532,TODAY())-G532)</f>
        <v/>
      </c>
      <c r="L532" s="12"/>
      <c r="M532" s="10"/>
      <c r="N532" s="9"/>
      <c r="O532" s="9"/>
      <c r="P532" s="9"/>
      <c r="Q532" s="11" t="str">
        <f aca="false">IF(AND(A532="",B532="",D532="",E532=""),"",IF(D532="","Add the quote value",IF(E532="","Pick a status",IF(AND(E532&lt;&gt;"Draft",G532=""),"Add the date sent",IF(AND(OR(E532="Won",E532="Lost"),L532=""),"Add the date decided",IF(AND(E532="Lost",N532=""),"Add why it was lost",IF(AND(L532&lt;&gt;"",G532&lt;&gt;"",L532&lt;G532),"Decided before it was sent?",IF(AND(E532="Sent",H532&lt;&gt;"",I532&lt;&gt;"",H532&gt;I532),"Follow-up is after it expires",""))))))))</f>
        <v/>
      </c>
    </row>
    <row r="533" customFormat="false" ht="15" hidden="false" customHeight="false" outlineLevel="0" collapsed="false">
      <c r="A533" s="9"/>
      <c r="B533" s="9"/>
      <c r="C533" s="9"/>
      <c r="D533" s="10"/>
      <c r="E533" s="9"/>
      <c r="F533" s="11" t="str">
        <f aca="true">IF(OR(A533="",E533=""),"",IF(E533="Won","Won",IF(E533="Lost","Lost",IF(E533="Draft","Send it",IF(I533="","Add the date sent",IF(I533&lt;TODAY(),"Expired - chase or close",IF(AND(H533&lt;&gt;"",H533&lt;TODAY()),"Follow-up overdue",IF(H533=TODAY(),"Follow up today",IF(I533-TODAY()&lt;=Settings!$B$4,"Expiring soon",IF(H533="",IF(TODAY()-G533&gt;=Settings!$B$5,"Chase - no follow-up set","Waiting"),"Waiting"))))))))))</f>
        <v/>
      </c>
      <c r="G533" s="12"/>
      <c r="H533" s="12"/>
      <c r="I533" s="13" t="str">
        <f aca="false">IF(G533="","",G533+IF(J533="",Settings!$B$3,J533))</f>
        <v/>
      </c>
      <c r="J533" s="14"/>
      <c r="K533" s="15" t="str">
        <f aca="true">IF(G533="","",IF(L533&lt;&gt;"",L533,TODAY())-G533)</f>
        <v/>
      </c>
      <c r="L533" s="12"/>
      <c r="M533" s="10"/>
      <c r="N533" s="9"/>
      <c r="O533" s="9"/>
      <c r="P533" s="9"/>
      <c r="Q533" s="11" t="str">
        <f aca="false">IF(AND(A533="",B533="",D533="",E533=""),"",IF(D533="","Add the quote value",IF(E533="","Pick a status",IF(AND(E533&lt;&gt;"Draft",G533=""),"Add the date sent",IF(AND(OR(E533="Won",E533="Lost"),L533=""),"Add the date decided",IF(AND(E533="Lost",N533=""),"Add why it was lost",IF(AND(L533&lt;&gt;"",G533&lt;&gt;"",L533&lt;G533),"Decided before it was sent?",IF(AND(E533="Sent",H533&lt;&gt;"",I533&lt;&gt;"",H533&gt;I533),"Follow-up is after it expires",""))))))))</f>
        <v/>
      </c>
    </row>
    <row r="534" customFormat="false" ht="15" hidden="false" customHeight="false" outlineLevel="0" collapsed="false">
      <c r="A534" s="9"/>
      <c r="B534" s="9"/>
      <c r="C534" s="9"/>
      <c r="D534" s="10"/>
      <c r="E534" s="9"/>
      <c r="F534" s="11" t="str">
        <f aca="true">IF(OR(A534="",E534=""),"",IF(E534="Won","Won",IF(E534="Lost","Lost",IF(E534="Draft","Send it",IF(I534="","Add the date sent",IF(I534&lt;TODAY(),"Expired - chase or close",IF(AND(H534&lt;&gt;"",H534&lt;TODAY()),"Follow-up overdue",IF(H534=TODAY(),"Follow up today",IF(I534-TODAY()&lt;=Settings!$B$4,"Expiring soon",IF(H534="",IF(TODAY()-G534&gt;=Settings!$B$5,"Chase - no follow-up set","Waiting"),"Waiting"))))))))))</f>
        <v/>
      </c>
      <c r="G534" s="12"/>
      <c r="H534" s="12"/>
      <c r="I534" s="13" t="str">
        <f aca="false">IF(G534="","",G534+IF(J534="",Settings!$B$3,J534))</f>
        <v/>
      </c>
      <c r="J534" s="14"/>
      <c r="K534" s="15" t="str">
        <f aca="true">IF(G534="","",IF(L534&lt;&gt;"",L534,TODAY())-G534)</f>
        <v/>
      </c>
      <c r="L534" s="12"/>
      <c r="M534" s="10"/>
      <c r="N534" s="9"/>
      <c r="O534" s="9"/>
      <c r="P534" s="9"/>
      <c r="Q534" s="11" t="str">
        <f aca="false">IF(AND(A534="",B534="",D534="",E534=""),"",IF(D534="","Add the quote value",IF(E534="","Pick a status",IF(AND(E534&lt;&gt;"Draft",G534=""),"Add the date sent",IF(AND(OR(E534="Won",E534="Lost"),L534=""),"Add the date decided",IF(AND(E534="Lost",N534=""),"Add why it was lost",IF(AND(L534&lt;&gt;"",G534&lt;&gt;"",L534&lt;G534),"Decided before it was sent?",IF(AND(E534="Sent",H534&lt;&gt;"",I534&lt;&gt;"",H534&gt;I534),"Follow-up is after it expires",""))))))))</f>
        <v/>
      </c>
    </row>
    <row r="535" customFormat="false" ht="15" hidden="false" customHeight="false" outlineLevel="0" collapsed="false">
      <c r="A535" s="9"/>
      <c r="B535" s="9"/>
      <c r="C535" s="9"/>
      <c r="D535" s="10"/>
      <c r="E535" s="9"/>
      <c r="F535" s="11" t="str">
        <f aca="true">IF(OR(A535="",E535=""),"",IF(E535="Won","Won",IF(E535="Lost","Lost",IF(E535="Draft","Send it",IF(I535="","Add the date sent",IF(I535&lt;TODAY(),"Expired - chase or close",IF(AND(H535&lt;&gt;"",H535&lt;TODAY()),"Follow-up overdue",IF(H535=TODAY(),"Follow up today",IF(I535-TODAY()&lt;=Settings!$B$4,"Expiring soon",IF(H535="",IF(TODAY()-G535&gt;=Settings!$B$5,"Chase - no follow-up set","Waiting"),"Waiting"))))))))))</f>
        <v/>
      </c>
      <c r="G535" s="12"/>
      <c r="H535" s="12"/>
      <c r="I535" s="13" t="str">
        <f aca="false">IF(G535="","",G535+IF(J535="",Settings!$B$3,J535))</f>
        <v/>
      </c>
      <c r="J535" s="14"/>
      <c r="K535" s="15" t="str">
        <f aca="true">IF(G535="","",IF(L535&lt;&gt;"",L535,TODAY())-G535)</f>
        <v/>
      </c>
      <c r="L535" s="12"/>
      <c r="M535" s="10"/>
      <c r="N535" s="9"/>
      <c r="O535" s="9"/>
      <c r="P535" s="9"/>
      <c r="Q535" s="11" t="str">
        <f aca="false">IF(AND(A535="",B535="",D535="",E535=""),"",IF(D535="","Add the quote value",IF(E535="","Pick a status",IF(AND(E535&lt;&gt;"Draft",G535=""),"Add the date sent",IF(AND(OR(E535="Won",E535="Lost"),L535=""),"Add the date decided",IF(AND(E535="Lost",N535=""),"Add why it was lost",IF(AND(L535&lt;&gt;"",G535&lt;&gt;"",L535&lt;G535),"Decided before it was sent?",IF(AND(E535="Sent",H535&lt;&gt;"",I535&lt;&gt;"",H535&gt;I535),"Follow-up is after it expires",""))))))))</f>
        <v/>
      </c>
    </row>
    <row r="536" customFormat="false" ht="15" hidden="false" customHeight="false" outlineLevel="0" collapsed="false">
      <c r="A536" s="9"/>
      <c r="B536" s="9"/>
      <c r="C536" s="9"/>
      <c r="D536" s="10"/>
      <c r="E536" s="9"/>
      <c r="F536" s="11" t="str">
        <f aca="true">IF(OR(A536="",E536=""),"",IF(E536="Won","Won",IF(E536="Lost","Lost",IF(E536="Draft","Send it",IF(I536="","Add the date sent",IF(I536&lt;TODAY(),"Expired - chase or close",IF(AND(H536&lt;&gt;"",H536&lt;TODAY()),"Follow-up overdue",IF(H536=TODAY(),"Follow up today",IF(I536-TODAY()&lt;=Settings!$B$4,"Expiring soon",IF(H536="",IF(TODAY()-G536&gt;=Settings!$B$5,"Chase - no follow-up set","Waiting"),"Waiting"))))))))))</f>
        <v/>
      </c>
      <c r="G536" s="12"/>
      <c r="H536" s="12"/>
      <c r="I536" s="13" t="str">
        <f aca="false">IF(G536="","",G536+IF(J536="",Settings!$B$3,J536))</f>
        <v/>
      </c>
      <c r="J536" s="14"/>
      <c r="K536" s="15" t="str">
        <f aca="true">IF(G536="","",IF(L536&lt;&gt;"",L536,TODAY())-G536)</f>
        <v/>
      </c>
      <c r="L536" s="12"/>
      <c r="M536" s="10"/>
      <c r="N536" s="9"/>
      <c r="O536" s="9"/>
      <c r="P536" s="9"/>
      <c r="Q536" s="11" t="str">
        <f aca="false">IF(AND(A536="",B536="",D536="",E536=""),"",IF(D536="","Add the quote value",IF(E536="","Pick a status",IF(AND(E536&lt;&gt;"Draft",G536=""),"Add the date sent",IF(AND(OR(E536="Won",E536="Lost"),L536=""),"Add the date decided",IF(AND(E536="Lost",N536=""),"Add why it was lost",IF(AND(L536&lt;&gt;"",G536&lt;&gt;"",L536&lt;G536),"Decided before it was sent?",IF(AND(E536="Sent",H536&lt;&gt;"",I536&lt;&gt;"",H536&gt;I536),"Follow-up is after it expires",""))))))))</f>
        <v/>
      </c>
    </row>
    <row r="537" customFormat="false" ht="15" hidden="false" customHeight="false" outlineLevel="0" collapsed="false">
      <c r="A537" s="9"/>
      <c r="B537" s="9"/>
      <c r="C537" s="9"/>
      <c r="D537" s="10"/>
      <c r="E537" s="9"/>
      <c r="F537" s="11" t="str">
        <f aca="true">IF(OR(A537="",E537=""),"",IF(E537="Won","Won",IF(E537="Lost","Lost",IF(E537="Draft","Send it",IF(I537="","Add the date sent",IF(I537&lt;TODAY(),"Expired - chase or close",IF(AND(H537&lt;&gt;"",H537&lt;TODAY()),"Follow-up overdue",IF(H537=TODAY(),"Follow up today",IF(I537-TODAY()&lt;=Settings!$B$4,"Expiring soon",IF(H537="",IF(TODAY()-G537&gt;=Settings!$B$5,"Chase - no follow-up set","Waiting"),"Waiting"))))))))))</f>
        <v/>
      </c>
      <c r="G537" s="12"/>
      <c r="H537" s="12"/>
      <c r="I537" s="13" t="str">
        <f aca="false">IF(G537="","",G537+IF(J537="",Settings!$B$3,J537))</f>
        <v/>
      </c>
      <c r="J537" s="14"/>
      <c r="K537" s="15" t="str">
        <f aca="true">IF(G537="","",IF(L537&lt;&gt;"",L537,TODAY())-G537)</f>
        <v/>
      </c>
      <c r="L537" s="12"/>
      <c r="M537" s="10"/>
      <c r="N537" s="9"/>
      <c r="O537" s="9"/>
      <c r="P537" s="9"/>
      <c r="Q537" s="11" t="str">
        <f aca="false">IF(AND(A537="",B537="",D537="",E537=""),"",IF(D537="","Add the quote value",IF(E537="","Pick a status",IF(AND(E537&lt;&gt;"Draft",G537=""),"Add the date sent",IF(AND(OR(E537="Won",E537="Lost"),L537=""),"Add the date decided",IF(AND(E537="Lost",N537=""),"Add why it was lost",IF(AND(L537&lt;&gt;"",G537&lt;&gt;"",L537&lt;G537),"Decided before it was sent?",IF(AND(E537="Sent",H537&lt;&gt;"",I537&lt;&gt;"",H537&gt;I537),"Follow-up is after it expires",""))))))))</f>
        <v/>
      </c>
    </row>
    <row r="538" customFormat="false" ht="15" hidden="false" customHeight="false" outlineLevel="0" collapsed="false">
      <c r="A538" s="9"/>
      <c r="B538" s="9"/>
      <c r="C538" s="9"/>
      <c r="D538" s="10"/>
      <c r="E538" s="9"/>
      <c r="F538" s="11" t="str">
        <f aca="true">IF(OR(A538="",E538=""),"",IF(E538="Won","Won",IF(E538="Lost","Lost",IF(E538="Draft","Send it",IF(I538="","Add the date sent",IF(I538&lt;TODAY(),"Expired - chase or close",IF(AND(H538&lt;&gt;"",H538&lt;TODAY()),"Follow-up overdue",IF(H538=TODAY(),"Follow up today",IF(I538-TODAY()&lt;=Settings!$B$4,"Expiring soon",IF(H538="",IF(TODAY()-G538&gt;=Settings!$B$5,"Chase - no follow-up set","Waiting"),"Waiting"))))))))))</f>
        <v/>
      </c>
      <c r="G538" s="12"/>
      <c r="H538" s="12"/>
      <c r="I538" s="13" t="str">
        <f aca="false">IF(G538="","",G538+IF(J538="",Settings!$B$3,J538))</f>
        <v/>
      </c>
      <c r="J538" s="14"/>
      <c r="K538" s="15" t="str">
        <f aca="true">IF(G538="","",IF(L538&lt;&gt;"",L538,TODAY())-G538)</f>
        <v/>
      </c>
      <c r="L538" s="12"/>
      <c r="M538" s="10"/>
      <c r="N538" s="9"/>
      <c r="O538" s="9"/>
      <c r="P538" s="9"/>
      <c r="Q538" s="11" t="str">
        <f aca="false">IF(AND(A538="",B538="",D538="",E538=""),"",IF(D538="","Add the quote value",IF(E538="","Pick a status",IF(AND(E538&lt;&gt;"Draft",G538=""),"Add the date sent",IF(AND(OR(E538="Won",E538="Lost"),L538=""),"Add the date decided",IF(AND(E538="Lost",N538=""),"Add why it was lost",IF(AND(L538&lt;&gt;"",G538&lt;&gt;"",L538&lt;G538),"Decided before it was sent?",IF(AND(E538="Sent",H538&lt;&gt;"",I538&lt;&gt;"",H538&gt;I538),"Follow-up is after it expires",""))))))))</f>
        <v/>
      </c>
    </row>
    <row r="539" customFormat="false" ht="15" hidden="false" customHeight="false" outlineLevel="0" collapsed="false">
      <c r="A539" s="9"/>
      <c r="B539" s="9"/>
      <c r="C539" s="9"/>
      <c r="D539" s="10"/>
      <c r="E539" s="9"/>
      <c r="F539" s="11" t="str">
        <f aca="true">IF(OR(A539="",E539=""),"",IF(E539="Won","Won",IF(E539="Lost","Lost",IF(E539="Draft","Send it",IF(I539="","Add the date sent",IF(I539&lt;TODAY(),"Expired - chase or close",IF(AND(H539&lt;&gt;"",H539&lt;TODAY()),"Follow-up overdue",IF(H539=TODAY(),"Follow up today",IF(I539-TODAY()&lt;=Settings!$B$4,"Expiring soon",IF(H539="",IF(TODAY()-G539&gt;=Settings!$B$5,"Chase - no follow-up set","Waiting"),"Waiting"))))))))))</f>
        <v/>
      </c>
      <c r="G539" s="12"/>
      <c r="H539" s="12"/>
      <c r="I539" s="13" t="str">
        <f aca="false">IF(G539="","",G539+IF(J539="",Settings!$B$3,J539))</f>
        <v/>
      </c>
      <c r="J539" s="14"/>
      <c r="K539" s="15" t="str">
        <f aca="true">IF(G539="","",IF(L539&lt;&gt;"",L539,TODAY())-G539)</f>
        <v/>
      </c>
      <c r="L539" s="12"/>
      <c r="M539" s="10"/>
      <c r="N539" s="9"/>
      <c r="O539" s="9"/>
      <c r="P539" s="9"/>
      <c r="Q539" s="11" t="str">
        <f aca="false">IF(AND(A539="",B539="",D539="",E539=""),"",IF(D539="","Add the quote value",IF(E539="","Pick a status",IF(AND(E539&lt;&gt;"Draft",G539=""),"Add the date sent",IF(AND(OR(E539="Won",E539="Lost"),L539=""),"Add the date decided",IF(AND(E539="Lost",N539=""),"Add why it was lost",IF(AND(L539&lt;&gt;"",G539&lt;&gt;"",L539&lt;G539),"Decided before it was sent?",IF(AND(E539="Sent",H539&lt;&gt;"",I539&lt;&gt;"",H539&gt;I539),"Follow-up is after it expires",""))))))))</f>
        <v/>
      </c>
    </row>
    <row r="540" customFormat="false" ht="15" hidden="false" customHeight="false" outlineLevel="0" collapsed="false">
      <c r="A540" s="9"/>
      <c r="B540" s="9"/>
      <c r="C540" s="9"/>
      <c r="D540" s="10"/>
      <c r="E540" s="9"/>
      <c r="F540" s="11" t="str">
        <f aca="true">IF(OR(A540="",E540=""),"",IF(E540="Won","Won",IF(E540="Lost","Lost",IF(E540="Draft","Send it",IF(I540="","Add the date sent",IF(I540&lt;TODAY(),"Expired - chase or close",IF(AND(H540&lt;&gt;"",H540&lt;TODAY()),"Follow-up overdue",IF(H540=TODAY(),"Follow up today",IF(I540-TODAY()&lt;=Settings!$B$4,"Expiring soon",IF(H540="",IF(TODAY()-G540&gt;=Settings!$B$5,"Chase - no follow-up set","Waiting"),"Waiting"))))))))))</f>
        <v/>
      </c>
      <c r="G540" s="12"/>
      <c r="H540" s="12"/>
      <c r="I540" s="13" t="str">
        <f aca="false">IF(G540="","",G540+IF(J540="",Settings!$B$3,J540))</f>
        <v/>
      </c>
      <c r="J540" s="14"/>
      <c r="K540" s="15" t="str">
        <f aca="true">IF(G540="","",IF(L540&lt;&gt;"",L540,TODAY())-G540)</f>
        <v/>
      </c>
      <c r="L540" s="12"/>
      <c r="M540" s="10"/>
      <c r="N540" s="9"/>
      <c r="O540" s="9"/>
      <c r="P540" s="9"/>
      <c r="Q540" s="11" t="str">
        <f aca="false">IF(AND(A540="",B540="",D540="",E540=""),"",IF(D540="","Add the quote value",IF(E540="","Pick a status",IF(AND(E540&lt;&gt;"Draft",G540=""),"Add the date sent",IF(AND(OR(E540="Won",E540="Lost"),L540=""),"Add the date decided",IF(AND(E540="Lost",N540=""),"Add why it was lost",IF(AND(L540&lt;&gt;"",G540&lt;&gt;"",L540&lt;G540),"Decided before it was sent?",IF(AND(E540="Sent",H540&lt;&gt;"",I540&lt;&gt;"",H540&gt;I540),"Follow-up is after it expires",""))))))))</f>
        <v/>
      </c>
    </row>
    <row r="541" customFormat="false" ht="15" hidden="false" customHeight="false" outlineLevel="0" collapsed="false">
      <c r="A541" s="9"/>
      <c r="B541" s="9"/>
      <c r="C541" s="9"/>
      <c r="D541" s="10"/>
      <c r="E541" s="9"/>
      <c r="F541" s="11" t="str">
        <f aca="true">IF(OR(A541="",E541=""),"",IF(E541="Won","Won",IF(E541="Lost","Lost",IF(E541="Draft","Send it",IF(I541="","Add the date sent",IF(I541&lt;TODAY(),"Expired - chase or close",IF(AND(H541&lt;&gt;"",H541&lt;TODAY()),"Follow-up overdue",IF(H541=TODAY(),"Follow up today",IF(I541-TODAY()&lt;=Settings!$B$4,"Expiring soon",IF(H541="",IF(TODAY()-G541&gt;=Settings!$B$5,"Chase - no follow-up set","Waiting"),"Waiting"))))))))))</f>
        <v/>
      </c>
      <c r="G541" s="12"/>
      <c r="H541" s="12"/>
      <c r="I541" s="13" t="str">
        <f aca="false">IF(G541="","",G541+IF(J541="",Settings!$B$3,J541))</f>
        <v/>
      </c>
      <c r="J541" s="14"/>
      <c r="K541" s="15" t="str">
        <f aca="true">IF(G541="","",IF(L541&lt;&gt;"",L541,TODAY())-G541)</f>
        <v/>
      </c>
      <c r="L541" s="12"/>
      <c r="M541" s="10"/>
      <c r="N541" s="9"/>
      <c r="O541" s="9"/>
      <c r="P541" s="9"/>
      <c r="Q541" s="11" t="str">
        <f aca="false">IF(AND(A541="",B541="",D541="",E541=""),"",IF(D541="","Add the quote value",IF(E541="","Pick a status",IF(AND(E541&lt;&gt;"Draft",G541=""),"Add the date sent",IF(AND(OR(E541="Won",E541="Lost"),L541=""),"Add the date decided",IF(AND(E541="Lost",N541=""),"Add why it was lost",IF(AND(L541&lt;&gt;"",G541&lt;&gt;"",L541&lt;G541),"Decided before it was sent?",IF(AND(E541="Sent",H541&lt;&gt;"",I541&lt;&gt;"",H541&gt;I541),"Follow-up is after it expires",""))))))))</f>
        <v/>
      </c>
    </row>
    <row r="542" customFormat="false" ht="15" hidden="false" customHeight="false" outlineLevel="0" collapsed="false">
      <c r="A542" s="9"/>
      <c r="B542" s="9"/>
      <c r="C542" s="9"/>
      <c r="D542" s="10"/>
      <c r="E542" s="9"/>
      <c r="F542" s="11" t="str">
        <f aca="true">IF(OR(A542="",E542=""),"",IF(E542="Won","Won",IF(E542="Lost","Lost",IF(E542="Draft","Send it",IF(I542="","Add the date sent",IF(I542&lt;TODAY(),"Expired - chase or close",IF(AND(H542&lt;&gt;"",H542&lt;TODAY()),"Follow-up overdue",IF(H542=TODAY(),"Follow up today",IF(I542-TODAY()&lt;=Settings!$B$4,"Expiring soon",IF(H542="",IF(TODAY()-G542&gt;=Settings!$B$5,"Chase - no follow-up set","Waiting"),"Waiting"))))))))))</f>
        <v/>
      </c>
      <c r="G542" s="12"/>
      <c r="H542" s="12"/>
      <c r="I542" s="13" t="str">
        <f aca="false">IF(G542="","",G542+IF(J542="",Settings!$B$3,J542))</f>
        <v/>
      </c>
      <c r="J542" s="14"/>
      <c r="K542" s="15" t="str">
        <f aca="true">IF(G542="","",IF(L542&lt;&gt;"",L542,TODAY())-G542)</f>
        <v/>
      </c>
      <c r="L542" s="12"/>
      <c r="M542" s="10"/>
      <c r="N542" s="9"/>
      <c r="O542" s="9"/>
      <c r="P542" s="9"/>
      <c r="Q542" s="11" t="str">
        <f aca="false">IF(AND(A542="",B542="",D542="",E542=""),"",IF(D542="","Add the quote value",IF(E542="","Pick a status",IF(AND(E542&lt;&gt;"Draft",G542=""),"Add the date sent",IF(AND(OR(E542="Won",E542="Lost"),L542=""),"Add the date decided",IF(AND(E542="Lost",N542=""),"Add why it was lost",IF(AND(L542&lt;&gt;"",G542&lt;&gt;"",L542&lt;G542),"Decided before it was sent?",IF(AND(E542="Sent",H542&lt;&gt;"",I542&lt;&gt;"",H542&gt;I542),"Follow-up is after it expires",""))))))))</f>
        <v/>
      </c>
    </row>
    <row r="543" customFormat="false" ht="15" hidden="false" customHeight="false" outlineLevel="0" collapsed="false">
      <c r="A543" s="9"/>
      <c r="B543" s="9"/>
      <c r="C543" s="9"/>
      <c r="D543" s="10"/>
      <c r="E543" s="9"/>
      <c r="F543" s="11" t="str">
        <f aca="true">IF(OR(A543="",E543=""),"",IF(E543="Won","Won",IF(E543="Lost","Lost",IF(E543="Draft","Send it",IF(I543="","Add the date sent",IF(I543&lt;TODAY(),"Expired - chase or close",IF(AND(H543&lt;&gt;"",H543&lt;TODAY()),"Follow-up overdue",IF(H543=TODAY(),"Follow up today",IF(I543-TODAY()&lt;=Settings!$B$4,"Expiring soon",IF(H543="",IF(TODAY()-G543&gt;=Settings!$B$5,"Chase - no follow-up set","Waiting"),"Waiting"))))))))))</f>
        <v/>
      </c>
      <c r="G543" s="12"/>
      <c r="H543" s="12"/>
      <c r="I543" s="13" t="str">
        <f aca="false">IF(G543="","",G543+IF(J543="",Settings!$B$3,J543))</f>
        <v/>
      </c>
      <c r="J543" s="14"/>
      <c r="K543" s="15" t="str">
        <f aca="true">IF(G543="","",IF(L543&lt;&gt;"",L543,TODAY())-G543)</f>
        <v/>
      </c>
      <c r="L543" s="12"/>
      <c r="M543" s="10"/>
      <c r="N543" s="9"/>
      <c r="O543" s="9"/>
      <c r="P543" s="9"/>
      <c r="Q543" s="11" t="str">
        <f aca="false">IF(AND(A543="",B543="",D543="",E543=""),"",IF(D543="","Add the quote value",IF(E543="","Pick a status",IF(AND(E543&lt;&gt;"Draft",G543=""),"Add the date sent",IF(AND(OR(E543="Won",E543="Lost"),L543=""),"Add the date decided",IF(AND(E543="Lost",N543=""),"Add why it was lost",IF(AND(L543&lt;&gt;"",G543&lt;&gt;"",L543&lt;G543),"Decided before it was sent?",IF(AND(E543="Sent",H543&lt;&gt;"",I543&lt;&gt;"",H543&gt;I543),"Follow-up is after it expires",""))))))))</f>
        <v/>
      </c>
    </row>
    <row r="544" customFormat="false" ht="15" hidden="false" customHeight="false" outlineLevel="0" collapsed="false">
      <c r="A544" s="9"/>
      <c r="B544" s="9"/>
      <c r="C544" s="9"/>
      <c r="D544" s="10"/>
      <c r="E544" s="9"/>
      <c r="F544" s="11" t="str">
        <f aca="true">IF(OR(A544="",E544=""),"",IF(E544="Won","Won",IF(E544="Lost","Lost",IF(E544="Draft","Send it",IF(I544="","Add the date sent",IF(I544&lt;TODAY(),"Expired - chase or close",IF(AND(H544&lt;&gt;"",H544&lt;TODAY()),"Follow-up overdue",IF(H544=TODAY(),"Follow up today",IF(I544-TODAY()&lt;=Settings!$B$4,"Expiring soon",IF(H544="",IF(TODAY()-G544&gt;=Settings!$B$5,"Chase - no follow-up set","Waiting"),"Waiting"))))))))))</f>
        <v/>
      </c>
      <c r="G544" s="12"/>
      <c r="H544" s="12"/>
      <c r="I544" s="13" t="str">
        <f aca="false">IF(G544="","",G544+IF(J544="",Settings!$B$3,J544))</f>
        <v/>
      </c>
      <c r="J544" s="14"/>
      <c r="K544" s="15" t="str">
        <f aca="true">IF(G544="","",IF(L544&lt;&gt;"",L544,TODAY())-G544)</f>
        <v/>
      </c>
      <c r="L544" s="12"/>
      <c r="M544" s="10"/>
      <c r="N544" s="9"/>
      <c r="O544" s="9"/>
      <c r="P544" s="9"/>
      <c r="Q544" s="11" t="str">
        <f aca="false">IF(AND(A544="",B544="",D544="",E544=""),"",IF(D544="","Add the quote value",IF(E544="","Pick a status",IF(AND(E544&lt;&gt;"Draft",G544=""),"Add the date sent",IF(AND(OR(E544="Won",E544="Lost"),L544=""),"Add the date decided",IF(AND(E544="Lost",N544=""),"Add why it was lost",IF(AND(L544&lt;&gt;"",G544&lt;&gt;"",L544&lt;G544),"Decided before it was sent?",IF(AND(E544="Sent",H544&lt;&gt;"",I544&lt;&gt;"",H544&gt;I544),"Follow-up is after it expires",""))))))))</f>
        <v/>
      </c>
    </row>
    <row r="545" customFormat="false" ht="15" hidden="false" customHeight="false" outlineLevel="0" collapsed="false">
      <c r="A545" s="9"/>
      <c r="B545" s="9"/>
      <c r="C545" s="9"/>
      <c r="D545" s="10"/>
      <c r="E545" s="9"/>
      <c r="F545" s="11" t="str">
        <f aca="true">IF(OR(A545="",E545=""),"",IF(E545="Won","Won",IF(E545="Lost","Lost",IF(E545="Draft","Send it",IF(I545="","Add the date sent",IF(I545&lt;TODAY(),"Expired - chase or close",IF(AND(H545&lt;&gt;"",H545&lt;TODAY()),"Follow-up overdue",IF(H545=TODAY(),"Follow up today",IF(I545-TODAY()&lt;=Settings!$B$4,"Expiring soon",IF(H545="",IF(TODAY()-G545&gt;=Settings!$B$5,"Chase - no follow-up set","Waiting"),"Waiting"))))))))))</f>
        <v/>
      </c>
      <c r="G545" s="12"/>
      <c r="H545" s="12"/>
      <c r="I545" s="13" t="str">
        <f aca="false">IF(G545="","",G545+IF(J545="",Settings!$B$3,J545))</f>
        <v/>
      </c>
      <c r="J545" s="14"/>
      <c r="K545" s="15" t="str">
        <f aca="true">IF(G545="","",IF(L545&lt;&gt;"",L545,TODAY())-G545)</f>
        <v/>
      </c>
      <c r="L545" s="12"/>
      <c r="M545" s="10"/>
      <c r="N545" s="9"/>
      <c r="O545" s="9"/>
      <c r="P545" s="9"/>
      <c r="Q545" s="11" t="str">
        <f aca="false">IF(AND(A545="",B545="",D545="",E545=""),"",IF(D545="","Add the quote value",IF(E545="","Pick a status",IF(AND(E545&lt;&gt;"Draft",G545=""),"Add the date sent",IF(AND(OR(E545="Won",E545="Lost"),L545=""),"Add the date decided",IF(AND(E545="Lost",N545=""),"Add why it was lost",IF(AND(L545&lt;&gt;"",G545&lt;&gt;"",L545&lt;G545),"Decided before it was sent?",IF(AND(E545="Sent",H545&lt;&gt;"",I545&lt;&gt;"",H545&gt;I545),"Follow-up is after it expires",""))))))))</f>
        <v/>
      </c>
    </row>
    <row r="546" customFormat="false" ht="15" hidden="false" customHeight="false" outlineLevel="0" collapsed="false">
      <c r="A546" s="9"/>
      <c r="B546" s="9"/>
      <c r="C546" s="9"/>
      <c r="D546" s="10"/>
      <c r="E546" s="9"/>
      <c r="F546" s="11" t="str">
        <f aca="true">IF(OR(A546="",E546=""),"",IF(E546="Won","Won",IF(E546="Lost","Lost",IF(E546="Draft","Send it",IF(I546="","Add the date sent",IF(I546&lt;TODAY(),"Expired - chase or close",IF(AND(H546&lt;&gt;"",H546&lt;TODAY()),"Follow-up overdue",IF(H546=TODAY(),"Follow up today",IF(I546-TODAY()&lt;=Settings!$B$4,"Expiring soon",IF(H546="",IF(TODAY()-G546&gt;=Settings!$B$5,"Chase - no follow-up set","Waiting"),"Waiting"))))))))))</f>
        <v/>
      </c>
      <c r="G546" s="12"/>
      <c r="H546" s="12"/>
      <c r="I546" s="13" t="str">
        <f aca="false">IF(G546="","",G546+IF(J546="",Settings!$B$3,J546))</f>
        <v/>
      </c>
      <c r="J546" s="14"/>
      <c r="K546" s="15" t="str">
        <f aca="true">IF(G546="","",IF(L546&lt;&gt;"",L546,TODAY())-G546)</f>
        <v/>
      </c>
      <c r="L546" s="12"/>
      <c r="M546" s="10"/>
      <c r="N546" s="9"/>
      <c r="O546" s="9"/>
      <c r="P546" s="9"/>
      <c r="Q546" s="11" t="str">
        <f aca="false">IF(AND(A546="",B546="",D546="",E546=""),"",IF(D546="","Add the quote value",IF(E546="","Pick a status",IF(AND(E546&lt;&gt;"Draft",G546=""),"Add the date sent",IF(AND(OR(E546="Won",E546="Lost"),L546=""),"Add the date decided",IF(AND(E546="Lost",N546=""),"Add why it was lost",IF(AND(L546&lt;&gt;"",G546&lt;&gt;"",L546&lt;G546),"Decided before it was sent?",IF(AND(E546="Sent",H546&lt;&gt;"",I546&lt;&gt;"",H546&gt;I546),"Follow-up is after it expires",""))))))))</f>
        <v/>
      </c>
    </row>
    <row r="547" customFormat="false" ht="15" hidden="false" customHeight="false" outlineLevel="0" collapsed="false">
      <c r="A547" s="9"/>
      <c r="B547" s="9"/>
      <c r="C547" s="9"/>
      <c r="D547" s="10"/>
      <c r="E547" s="9"/>
      <c r="F547" s="11" t="str">
        <f aca="true">IF(OR(A547="",E547=""),"",IF(E547="Won","Won",IF(E547="Lost","Lost",IF(E547="Draft","Send it",IF(I547="","Add the date sent",IF(I547&lt;TODAY(),"Expired - chase or close",IF(AND(H547&lt;&gt;"",H547&lt;TODAY()),"Follow-up overdue",IF(H547=TODAY(),"Follow up today",IF(I547-TODAY()&lt;=Settings!$B$4,"Expiring soon",IF(H547="",IF(TODAY()-G547&gt;=Settings!$B$5,"Chase - no follow-up set","Waiting"),"Waiting"))))))))))</f>
        <v/>
      </c>
      <c r="G547" s="12"/>
      <c r="H547" s="12"/>
      <c r="I547" s="13" t="str">
        <f aca="false">IF(G547="","",G547+IF(J547="",Settings!$B$3,J547))</f>
        <v/>
      </c>
      <c r="J547" s="14"/>
      <c r="K547" s="15" t="str">
        <f aca="true">IF(G547="","",IF(L547&lt;&gt;"",L547,TODAY())-G547)</f>
        <v/>
      </c>
      <c r="L547" s="12"/>
      <c r="M547" s="10"/>
      <c r="N547" s="9"/>
      <c r="O547" s="9"/>
      <c r="P547" s="9"/>
      <c r="Q547" s="11" t="str">
        <f aca="false">IF(AND(A547="",B547="",D547="",E547=""),"",IF(D547="","Add the quote value",IF(E547="","Pick a status",IF(AND(E547&lt;&gt;"Draft",G547=""),"Add the date sent",IF(AND(OR(E547="Won",E547="Lost"),L547=""),"Add the date decided",IF(AND(E547="Lost",N547=""),"Add why it was lost",IF(AND(L547&lt;&gt;"",G547&lt;&gt;"",L547&lt;G547),"Decided before it was sent?",IF(AND(E547="Sent",H547&lt;&gt;"",I547&lt;&gt;"",H547&gt;I547),"Follow-up is after it expires",""))))))))</f>
        <v/>
      </c>
    </row>
    <row r="548" customFormat="false" ht="15" hidden="false" customHeight="false" outlineLevel="0" collapsed="false">
      <c r="A548" s="9"/>
      <c r="B548" s="9"/>
      <c r="C548" s="9"/>
      <c r="D548" s="10"/>
      <c r="E548" s="9"/>
      <c r="F548" s="11" t="str">
        <f aca="true">IF(OR(A548="",E548=""),"",IF(E548="Won","Won",IF(E548="Lost","Lost",IF(E548="Draft","Send it",IF(I548="","Add the date sent",IF(I548&lt;TODAY(),"Expired - chase or close",IF(AND(H548&lt;&gt;"",H548&lt;TODAY()),"Follow-up overdue",IF(H548=TODAY(),"Follow up today",IF(I548-TODAY()&lt;=Settings!$B$4,"Expiring soon",IF(H548="",IF(TODAY()-G548&gt;=Settings!$B$5,"Chase - no follow-up set","Waiting"),"Waiting"))))))))))</f>
        <v/>
      </c>
      <c r="G548" s="12"/>
      <c r="H548" s="12"/>
      <c r="I548" s="13" t="str">
        <f aca="false">IF(G548="","",G548+IF(J548="",Settings!$B$3,J548))</f>
        <v/>
      </c>
      <c r="J548" s="14"/>
      <c r="K548" s="15" t="str">
        <f aca="true">IF(G548="","",IF(L548&lt;&gt;"",L548,TODAY())-G548)</f>
        <v/>
      </c>
      <c r="L548" s="12"/>
      <c r="M548" s="10"/>
      <c r="N548" s="9"/>
      <c r="O548" s="9"/>
      <c r="P548" s="9"/>
      <c r="Q548" s="11" t="str">
        <f aca="false">IF(AND(A548="",B548="",D548="",E548=""),"",IF(D548="","Add the quote value",IF(E548="","Pick a status",IF(AND(E548&lt;&gt;"Draft",G548=""),"Add the date sent",IF(AND(OR(E548="Won",E548="Lost"),L548=""),"Add the date decided",IF(AND(E548="Lost",N548=""),"Add why it was lost",IF(AND(L548&lt;&gt;"",G548&lt;&gt;"",L548&lt;G548),"Decided before it was sent?",IF(AND(E548="Sent",H548&lt;&gt;"",I548&lt;&gt;"",H548&gt;I548),"Follow-up is after it expires",""))))))))</f>
        <v/>
      </c>
    </row>
    <row r="549" customFormat="false" ht="15" hidden="false" customHeight="false" outlineLevel="0" collapsed="false">
      <c r="A549" s="9"/>
      <c r="B549" s="9"/>
      <c r="C549" s="9"/>
      <c r="D549" s="10"/>
      <c r="E549" s="9"/>
      <c r="F549" s="11" t="str">
        <f aca="true">IF(OR(A549="",E549=""),"",IF(E549="Won","Won",IF(E549="Lost","Lost",IF(E549="Draft","Send it",IF(I549="","Add the date sent",IF(I549&lt;TODAY(),"Expired - chase or close",IF(AND(H549&lt;&gt;"",H549&lt;TODAY()),"Follow-up overdue",IF(H549=TODAY(),"Follow up today",IF(I549-TODAY()&lt;=Settings!$B$4,"Expiring soon",IF(H549="",IF(TODAY()-G549&gt;=Settings!$B$5,"Chase - no follow-up set","Waiting"),"Waiting"))))))))))</f>
        <v/>
      </c>
      <c r="G549" s="12"/>
      <c r="H549" s="12"/>
      <c r="I549" s="13" t="str">
        <f aca="false">IF(G549="","",G549+IF(J549="",Settings!$B$3,J549))</f>
        <v/>
      </c>
      <c r="J549" s="14"/>
      <c r="K549" s="15" t="str">
        <f aca="true">IF(G549="","",IF(L549&lt;&gt;"",L549,TODAY())-G549)</f>
        <v/>
      </c>
      <c r="L549" s="12"/>
      <c r="M549" s="10"/>
      <c r="N549" s="9"/>
      <c r="O549" s="9"/>
      <c r="P549" s="9"/>
      <c r="Q549" s="11" t="str">
        <f aca="false">IF(AND(A549="",B549="",D549="",E549=""),"",IF(D549="","Add the quote value",IF(E549="","Pick a status",IF(AND(E549&lt;&gt;"Draft",G549=""),"Add the date sent",IF(AND(OR(E549="Won",E549="Lost"),L549=""),"Add the date decided",IF(AND(E549="Lost",N549=""),"Add why it was lost",IF(AND(L549&lt;&gt;"",G549&lt;&gt;"",L549&lt;G549),"Decided before it was sent?",IF(AND(E549="Sent",H549&lt;&gt;"",I549&lt;&gt;"",H549&gt;I549),"Follow-up is after it expires",""))))))))</f>
        <v/>
      </c>
    </row>
    <row r="550" customFormat="false" ht="15" hidden="false" customHeight="false" outlineLevel="0" collapsed="false">
      <c r="A550" s="9"/>
      <c r="B550" s="9"/>
      <c r="C550" s="9"/>
      <c r="D550" s="10"/>
      <c r="E550" s="9"/>
      <c r="F550" s="11" t="str">
        <f aca="true">IF(OR(A550="",E550=""),"",IF(E550="Won","Won",IF(E550="Lost","Lost",IF(E550="Draft","Send it",IF(I550="","Add the date sent",IF(I550&lt;TODAY(),"Expired - chase or close",IF(AND(H550&lt;&gt;"",H550&lt;TODAY()),"Follow-up overdue",IF(H550=TODAY(),"Follow up today",IF(I550-TODAY()&lt;=Settings!$B$4,"Expiring soon",IF(H550="",IF(TODAY()-G550&gt;=Settings!$B$5,"Chase - no follow-up set","Waiting"),"Waiting"))))))))))</f>
        <v/>
      </c>
      <c r="G550" s="12"/>
      <c r="H550" s="12"/>
      <c r="I550" s="13" t="str">
        <f aca="false">IF(G550="","",G550+IF(J550="",Settings!$B$3,J550))</f>
        <v/>
      </c>
      <c r="J550" s="14"/>
      <c r="K550" s="15" t="str">
        <f aca="true">IF(G550="","",IF(L550&lt;&gt;"",L550,TODAY())-G550)</f>
        <v/>
      </c>
      <c r="L550" s="12"/>
      <c r="M550" s="10"/>
      <c r="N550" s="9"/>
      <c r="O550" s="9"/>
      <c r="P550" s="9"/>
      <c r="Q550" s="11" t="str">
        <f aca="false">IF(AND(A550="",B550="",D550="",E550=""),"",IF(D550="","Add the quote value",IF(E550="","Pick a status",IF(AND(E550&lt;&gt;"Draft",G550=""),"Add the date sent",IF(AND(OR(E550="Won",E550="Lost"),L550=""),"Add the date decided",IF(AND(E550="Lost",N550=""),"Add why it was lost",IF(AND(L550&lt;&gt;"",G550&lt;&gt;"",L550&lt;G550),"Decided before it was sent?",IF(AND(E550="Sent",H550&lt;&gt;"",I550&lt;&gt;"",H550&gt;I550),"Follow-up is after it expires",""))))))))</f>
        <v/>
      </c>
    </row>
    <row r="551" customFormat="false" ht="15" hidden="false" customHeight="false" outlineLevel="0" collapsed="false">
      <c r="A551" s="9"/>
      <c r="B551" s="9"/>
      <c r="C551" s="9"/>
      <c r="D551" s="10"/>
      <c r="E551" s="9"/>
      <c r="F551" s="11" t="str">
        <f aca="true">IF(OR(A551="",E551=""),"",IF(E551="Won","Won",IF(E551="Lost","Lost",IF(E551="Draft","Send it",IF(I551="","Add the date sent",IF(I551&lt;TODAY(),"Expired - chase or close",IF(AND(H551&lt;&gt;"",H551&lt;TODAY()),"Follow-up overdue",IF(H551=TODAY(),"Follow up today",IF(I551-TODAY()&lt;=Settings!$B$4,"Expiring soon",IF(H551="",IF(TODAY()-G551&gt;=Settings!$B$5,"Chase - no follow-up set","Waiting"),"Waiting"))))))))))</f>
        <v/>
      </c>
      <c r="G551" s="12"/>
      <c r="H551" s="12"/>
      <c r="I551" s="13" t="str">
        <f aca="false">IF(G551="","",G551+IF(J551="",Settings!$B$3,J551))</f>
        <v/>
      </c>
      <c r="J551" s="14"/>
      <c r="K551" s="15" t="str">
        <f aca="true">IF(G551="","",IF(L551&lt;&gt;"",L551,TODAY())-G551)</f>
        <v/>
      </c>
      <c r="L551" s="12"/>
      <c r="M551" s="10"/>
      <c r="N551" s="9"/>
      <c r="O551" s="9"/>
      <c r="P551" s="9"/>
      <c r="Q551" s="11" t="str">
        <f aca="false">IF(AND(A551="",B551="",D551="",E551=""),"",IF(D551="","Add the quote value",IF(E551="","Pick a status",IF(AND(E551&lt;&gt;"Draft",G551=""),"Add the date sent",IF(AND(OR(E551="Won",E551="Lost"),L551=""),"Add the date decided",IF(AND(E551="Lost",N551=""),"Add why it was lost",IF(AND(L551&lt;&gt;"",G551&lt;&gt;"",L551&lt;G551),"Decided before it was sent?",IF(AND(E551="Sent",H551&lt;&gt;"",I551&lt;&gt;"",H551&gt;I551),"Follow-up is after it expires",""))))))))</f>
        <v/>
      </c>
    </row>
    <row r="552" customFormat="false" ht="15" hidden="false" customHeight="false" outlineLevel="0" collapsed="false">
      <c r="A552" s="9"/>
      <c r="B552" s="9"/>
      <c r="C552" s="9"/>
      <c r="D552" s="10"/>
      <c r="E552" s="9"/>
      <c r="F552" s="11" t="str">
        <f aca="true">IF(OR(A552="",E552=""),"",IF(E552="Won","Won",IF(E552="Lost","Lost",IF(E552="Draft","Send it",IF(I552="","Add the date sent",IF(I552&lt;TODAY(),"Expired - chase or close",IF(AND(H552&lt;&gt;"",H552&lt;TODAY()),"Follow-up overdue",IF(H552=TODAY(),"Follow up today",IF(I552-TODAY()&lt;=Settings!$B$4,"Expiring soon",IF(H552="",IF(TODAY()-G552&gt;=Settings!$B$5,"Chase - no follow-up set","Waiting"),"Waiting"))))))))))</f>
        <v/>
      </c>
      <c r="G552" s="12"/>
      <c r="H552" s="12"/>
      <c r="I552" s="13" t="str">
        <f aca="false">IF(G552="","",G552+IF(J552="",Settings!$B$3,J552))</f>
        <v/>
      </c>
      <c r="J552" s="14"/>
      <c r="K552" s="15" t="str">
        <f aca="true">IF(G552="","",IF(L552&lt;&gt;"",L552,TODAY())-G552)</f>
        <v/>
      </c>
      <c r="L552" s="12"/>
      <c r="M552" s="10"/>
      <c r="N552" s="9"/>
      <c r="O552" s="9"/>
      <c r="P552" s="9"/>
      <c r="Q552" s="11" t="str">
        <f aca="false">IF(AND(A552="",B552="",D552="",E552=""),"",IF(D552="","Add the quote value",IF(E552="","Pick a status",IF(AND(E552&lt;&gt;"Draft",G552=""),"Add the date sent",IF(AND(OR(E552="Won",E552="Lost"),L552=""),"Add the date decided",IF(AND(E552="Lost",N552=""),"Add why it was lost",IF(AND(L552&lt;&gt;"",G552&lt;&gt;"",L552&lt;G552),"Decided before it was sent?",IF(AND(E552="Sent",H552&lt;&gt;"",I552&lt;&gt;"",H552&gt;I552),"Follow-up is after it expires",""))))))))</f>
        <v/>
      </c>
    </row>
    <row r="553" customFormat="false" ht="15" hidden="false" customHeight="false" outlineLevel="0" collapsed="false">
      <c r="A553" s="9"/>
      <c r="B553" s="9"/>
      <c r="C553" s="9"/>
      <c r="D553" s="10"/>
      <c r="E553" s="9"/>
      <c r="F553" s="11" t="str">
        <f aca="true">IF(OR(A553="",E553=""),"",IF(E553="Won","Won",IF(E553="Lost","Lost",IF(E553="Draft","Send it",IF(I553="","Add the date sent",IF(I553&lt;TODAY(),"Expired - chase or close",IF(AND(H553&lt;&gt;"",H553&lt;TODAY()),"Follow-up overdue",IF(H553=TODAY(),"Follow up today",IF(I553-TODAY()&lt;=Settings!$B$4,"Expiring soon",IF(H553="",IF(TODAY()-G553&gt;=Settings!$B$5,"Chase - no follow-up set","Waiting"),"Waiting"))))))))))</f>
        <v/>
      </c>
      <c r="G553" s="12"/>
      <c r="H553" s="12"/>
      <c r="I553" s="13" t="str">
        <f aca="false">IF(G553="","",G553+IF(J553="",Settings!$B$3,J553))</f>
        <v/>
      </c>
      <c r="J553" s="14"/>
      <c r="K553" s="15" t="str">
        <f aca="true">IF(G553="","",IF(L553&lt;&gt;"",L553,TODAY())-G553)</f>
        <v/>
      </c>
      <c r="L553" s="12"/>
      <c r="M553" s="10"/>
      <c r="N553" s="9"/>
      <c r="O553" s="9"/>
      <c r="P553" s="9"/>
      <c r="Q553" s="11" t="str">
        <f aca="false">IF(AND(A553="",B553="",D553="",E553=""),"",IF(D553="","Add the quote value",IF(E553="","Pick a status",IF(AND(E553&lt;&gt;"Draft",G553=""),"Add the date sent",IF(AND(OR(E553="Won",E553="Lost"),L553=""),"Add the date decided",IF(AND(E553="Lost",N553=""),"Add why it was lost",IF(AND(L553&lt;&gt;"",G553&lt;&gt;"",L553&lt;G553),"Decided before it was sent?",IF(AND(E553="Sent",H553&lt;&gt;"",I553&lt;&gt;"",H553&gt;I553),"Follow-up is after it expires",""))))))))</f>
        <v/>
      </c>
    </row>
    <row r="554" customFormat="false" ht="15" hidden="false" customHeight="false" outlineLevel="0" collapsed="false">
      <c r="A554" s="9"/>
      <c r="B554" s="9"/>
      <c r="C554" s="9"/>
      <c r="D554" s="10"/>
      <c r="E554" s="9"/>
      <c r="F554" s="11" t="str">
        <f aca="true">IF(OR(A554="",E554=""),"",IF(E554="Won","Won",IF(E554="Lost","Lost",IF(E554="Draft","Send it",IF(I554="","Add the date sent",IF(I554&lt;TODAY(),"Expired - chase or close",IF(AND(H554&lt;&gt;"",H554&lt;TODAY()),"Follow-up overdue",IF(H554=TODAY(),"Follow up today",IF(I554-TODAY()&lt;=Settings!$B$4,"Expiring soon",IF(H554="",IF(TODAY()-G554&gt;=Settings!$B$5,"Chase - no follow-up set","Waiting"),"Waiting"))))))))))</f>
        <v/>
      </c>
      <c r="G554" s="12"/>
      <c r="H554" s="12"/>
      <c r="I554" s="13" t="str">
        <f aca="false">IF(G554="","",G554+IF(J554="",Settings!$B$3,J554))</f>
        <v/>
      </c>
      <c r="J554" s="14"/>
      <c r="K554" s="15" t="str">
        <f aca="true">IF(G554="","",IF(L554&lt;&gt;"",L554,TODAY())-G554)</f>
        <v/>
      </c>
      <c r="L554" s="12"/>
      <c r="M554" s="10"/>
      <c r="N554" s="9"/>
      <c r="O554" s="9"/>
      <c r="P554" s="9"/>
      <c r="Q554" s="11" t="str">
        <f aca="false">IF(AND(A554="",B554="",D554="",E554=""),"",IF(D554="","Add the quote value",IF(E554="","Pick a status",IF(AND(E554&lt;&gt;"Draft",G554=""),"Add the date sent",IF(AND(OR(E554="Won",E554="Lost"),L554=""),"Add the date decided",IF(AND(E554="Lost",N554=""),"Add why it was lost",IF(AND(L554&lt;&gt;"",G554&lt;&gt;"",L554&lt;G554),"Decided before it was sent?",IF(AND(E554="Sent",H554&lt;&gt;"",I554&lt;&gt;"",H554&gt;I554),"Follow-up is after it expires",""))))))))</f>
        <v/>
      </c>
    </row>
    <row r="555" customFormat="false" ht="15" hidden="false" customHeight="false" outlineLevel="0" collapsed="false">
      <c r="A555" s="9"/>
      <c r="B555" s="9"/>
      <c r="C555" s="9"/>
      <c r="D555" s="10"/>
      <c r="E555" s="9"/>
      <c r="F555" s="11" t="str">
        <f aca="true">IF(OR(A555="",E555=""),"",IF(E555="Won","Won",IF(E555="Lost","Lost",IF(E555="Draft","Send it",IF(I555="","Add the date sent",IF(I555&lt;TODAY(),"Expired - chase or close",IF(AND(H555&lt;&gt;"",H555&lt;TODAY()),"Follow-up overdue",IF(H555=TODAY(),"Follow up today",IF(I555-TODAY()&lt;=Settings!$B$4,"Expiring soon",IF(H555="",IF(TODAY()-G555&gt;=Settings!$B$5,"Chase - no follow-up set","Waiting"),"Waiting"))))))))))</f>
        <v/>
      </c>
      <c r="G555" s="12"/>
      <c r="H555" s="12"/>
      <c r="I555" s="13" t="str">
        <f aca="false">IF(G555="","",G555+IF(J555="",Settings!$B$3,J555))</f>
        <v/>
      </c>
      <c r="J555" s="14"/>
      <c r="K555" s="15" t="str">
        <f aca="true">IF(G555="","",IF(L555&lt;&gt;"",L555,TODAY())-G555)</f>
        <v/>
      </c>
      <c r="L555" s="12"/>
      <c r="M555" s="10"/>
      <c r="N555" s="9"/>
      <c r="O555" s="9"/>
      <c r="P555" s="9"/>
      <c r="Q555" s="11" t="str">
        <f aca="false">IF(AND(A555="",B555="",D555="",E555=""),"",IF(D555="","Add the quote value",IF(E555="","Pick a status",IF(AND(E555&lt;&gt;"Draft",G555=""),"Add the date sent",IF(AND(OR(E555="Won",E555="Lost"),L555=""),"Add the date decided",IF(AND(E555="Lost",N555=""),"Add why it was lost",IF(AND(L555&lt;&gt;"",G555&lt;&gt;"",L555&lt;G555),"Decided before it was sent?",IF(AND(E555="Sent",H555&lt;&gt;"",I555&lt;&gt;"",H555&gt;I555),"Follow-up is after it expires",""))))))))</f>
        <v/>
      </c>
    </row>
    <row r="556" customFormat="false" ht="15" hidden="false" customHeight="false" outlineLevel="0" collapsed="false">
      <c r="A556" s="9"/>
      <c r="B556" s="9"/>
      <c r="C556" s="9"/>
      <c r="D556" s="10"/>
      <c r="E556" s="9"/>
      <c r="F556" s="11" t="str">
        <f aca="true">IF(OR(A556="",E556=""),"",IF(E556="Won","Won",IF(E556="Lost","Lost",IF(E556="Draft","Send it",IF(I556="","Add the date sent",IF(I556&lt;TODAY(),"Expired - chase or close",IF(AND(H556&lt;&gt;"",H556&lt;TODAY()),"Follow-up overdue",IF(H556=TODAY(),"Follow up today",IF(I556-TODAY()&lt;=Settings!$B$4,"Expiring soon",IF(H556="",IF(TODAY()-G556&gt;=Settings!$B$5,"Chase - no follow-up set","Waiting"),"Waiting"))))))))))</f>
        <v/>
      </c>
      <c r="G556" s="12"/>
      <c r="H556" s="12"/>
      <c r="I556" s="13" t="str">
        <f aca="false">IF(G556="","",G556+IF(J556="",Settings!$B$3,J556))</f>
        <v/>
      </c>
      <c r="J556" s="14"/>
      <c r="K556" s="15" t="str">
        <f aca="true">IF(G556="","",IF(L556&lt;&gt;"",L556,TODAY())-G556)</f>
        <v/>
      </c>
      <c r="L556" s="12"/>
      <c r="M556" s="10"/>
      <c r="N556" s="9"/>
      <c r="O556" s="9"/>
      <c r="P556" s="9"/>
      <c r="Q556" s="11" t="str">
        <f aca="false">IF(AND(A556="",B556="",D556="",E556=""),"",IF(D556="","Add the quote value",IF(E556="","Pick a status",IF(AND(E556&lt;&gt;"Draft",G556=""),"Add the date sent",IF(AND(OR(E556="Won",E556="Lost"),L556=""),"Add the date decided",IF(AND(E556="Lost",N556=""),"Add why it was lost",IF(AND(L556&lt;&gt;"",G556&lt;&gt;"",L556&lt;G556),"Decided before it was sent?",IF(AND(E556="Sent",H556&lt;&gt;"",I556&lt;&gt;"",H556&gt;I556),"Follow-up is after it expires",""))))))))</f>
        <v/>
      </c>
    </row>
    <row r="557" customFormat="false" ht="15" hidden="false" customHeight="false" outlineLevel="0" collapsed="false">
      <c r="A557" s="9"/>
      <c r="B557" s="9"/>
      <c r="C557" s="9"/>
      <c r="D557" s="10"/>
      <c r="E557" s="9"/>
      <c r="F557" s="11" t="str">
        <f aca="true">IF(OR(A557="",E557=""),"",IF(E557="Won","Won",IF(E557="Lost","Lost",IF(E557="Draft","Send it",IF(I557="","Add the date sent",IF(I557&lt;TODAY(),"Expired - chase or close",IF(AND(H557&lt;&gt;"",H557&lt;TODAY()),"Follow-up overdue",IF(H557=TODAY(),"Follow up today",IF(I557-TODAY()&lt;=Settings!$B$4,"Expiring soon",IF(H557="",IF(TODAY()-G557&gt;=Settings!$B$5,"Chase - no follow-up set","Waiting"),"Waiting"))))))))))</f>
        <v/>
      </c>
      <c r="G557" s="12"/>
      <c r="H557" s="12"/>
      <c r="I557" s="13" t="str">
        <f aca="false">IF(G557="","",G557+IF(J557="",Settings!$B$3,J557))</f>
        <v/>
      </c>
      <c r="J557" s="14"/>
      <c r="K557" s="15" t="str">
        <f aca="true">IF(G557="","",IF(L557&lt;&gt;"",L557,TODAY())-G557)</f>
        <v/>
      </c>
      <c r="L557" s="12"/>
      <c r="M557" s="10"/>
      <c r="N557" s="9"/>
      <c r="O557" s="9"/>
      <c r="P557" s="9"/>
      <c r="Q557" s="11" t="str">
        <f aca="false">IF(AND(A557="",B557="",D557="",E557=""),"",IF(D557="","Add the quote value",IF(E557="","Pick a status",IF(AND(E557&lt;&gt;"Draft",G557=""),"Add the date sent",IF(AND(OR(E557="Won",E557="Lost"),L557=""),"Add the date decided",IF(AND(E557="Lost",N557=""),"Add why it was lost",IF(AND(L557&lt;&gt;"",G557&lt;&gt;"",L557&lt;G557),"Decided before it was sent?",IF(AND(E557="Sent",H557&lt;&gt;"",I557&lt;&gt;"",H557&gt;I557),"Follow-up is after it expires",""))))))))</f>
        <v/>
      </c>
    </row>
    <row r="558" customFormat="false" ht="15" hidden="false" customHeight="false" outlineLevel="0" collapsed="false">
      <c r="A558" s="9"/>
      <c r="B558" s="9"/>
      <c r="C558" s="9"/>
      <c r="D558" s="10"/>
      <c r="E558" s="9"/>
      <c r="F558" s="11" t="str">
        <f aca="true">IF(OR(A558="",E558=""),"",IF(E558="Won","Won",IF(E558="Lost","Lost",IF(E558="Draft","Send it",IF(I558="","Add the date sent",IF(I558&lt;TODAY(),"Expired - chase or close",IF(AND(H558&lt;&gt;"",H558&lt;TODAY()),"Follow-up overdue",IF(H558=TODAY(),"Follow up today",IF(I558-TODAY()&lt;=Settings!$B$4,"Expiring soon",IF(H558="",IF(TODAY()-G558&gt;=Settings!$B$5,"Chase - no follow-up set","Waiting"),"Waiting"))))))))))</f>
        <v/>
      </c>
      <c r="G558" s="12"/>
      <c r="H558" s="12"/>
      <c r="I558" s="13" t="str">
        <f aca="false">IF(G558="","",G558+IF(J558="",Settings!$B$3,J558))</f>
        <v/>
      </c>
      <c r="J558" s="14"/>
      <c r="K558" s="15" t="str">
        <f aca="true">IF(G558="","",IF(L558&lt;&gt;"",L558,TODAY())-G558)</f>
        <v/>
      </c>
      <c r="L558" s="12"/>
      <c r="M558" s="10"/>
      <c r="N558" s="9"/>
      <c r="O558" s="9"/>
      <c r="P558" s="9"/>
      <c r="Q558" s="11" t="str">
        <f aca="false">IF(AND(A558="",B558="",D558="",E558=""),"",IF(D558="","Add the quote value",IF(E558="","Pick a status",IF(AND(E558&lt;&gt;"Draft",G558=""),"Add the date sent",IF(AND(OR(E558="Won",E558="Lost"),L558=""),"Add the date decided",IF(AND(E558="Lost",N558=""),"Add why it was lost",IF(AND(L558&lt;&gt;"",G558&lt;&gt;"",L558&lt;G558),"Decided before it was sent?",IF(AND(E558="Sent",H558&lt;&gt;"",I558&lt;&gt;"",H558&gt;I558),"Follow-up is after it expires",""))))))))</f>
        <v/>
      </c>
    </row>
    <row r="559" customFormat="false" ht="15" hidden="false" customHeight="false" outlineLevel="0" collapsed="false">
      <c r="A559" s="9"/>
      <c r="B559" s="9"/>
      <c r="C559" s="9"/>
      <c r="D559" s="10"/>
      <c r="E559" s="9"/>
      <c r="F559" s="11" t="str">
        <f aca="true">IF(OR(A559="",E559=""),"",IF(E559="Won","Won",IF(E559="Lost","Lost",IF(E559="Draft","Send it",IF(I559="","Add the date sent",IF(I559&lt;TODAY(),"Expired - chase or close",IF(AND(H559&lt;&gt;"",H559&lt;TODAY()),"Follow-up overdue",IF(H559=TODAY(),"Follow up today",IF(I559-TODAY()&lt;=Settings!$B$4,"Expiring soon",IF(H559="",IF(TODAY()-G559&gt;=Settings!$B$5,"Chase - no follow-up set","Waiting"),"Waiting"))))))))))</f>
        <v/>
      </c>
      <c r="G559" s="12"/>
      <c r="H559" s="12"/>
      <c r="I559" s="13" t="str">
        <f aca="false">IF(G559="","",G559+IF(J559="",Settings!$B$3,J559))</f>
        <v/>
      </c>
      <c r="J559" s="14"/>
      <c r="K559" s="15" t="str">
        <f aca="true">IF(G559="","",IF(L559&lt;&gt;"",L559,TODAY())-G559)</f>
        <v/>
      </c>
      <c r="L559" s="12"/>
      <c r="M559" s="10"/>
      <c r="N559" s="9"/>
      <c r="O559" s="9"/>
      <c r="P559" s="9"/>
      <c r="Q559" s="11" t="str">
        <f aca="false">IF(AND(A559="",B559="",D559="",E559=""),"",IF(D559="","Add the quote value",IF(E559="","Pick a status",IF(AND(E559&lt;&gt;"Draft",G559=""),"Add the date sent",IF(AND(OR(E559="Won",E559="Lost"),L559=""),"Add the date decided",IF(AND(E559="Lost",N559=""),"Add why it was lost",IF(AND(L559&lt;&gt;"",G559&lt;&gt;"",L559&lt;G559),"Decided before it was sent?",IF(AND(E559="Sent",H559&lt;&gt;"",I559&lt;&gt;"",H559&gt;I559),"Follow-up is after it expires",""))))))))</f>
        <v/>
      </c>
    </row>
    <row r="560" customFormat="false" ht="15" hidden="false" customHeight="false" outlineLevel="0" collapsed="false">
      <c r="A560" s="9"/>
      <c r="B560" s="9"/>
      <c r="C560" s="9"/>
      <c r="D560" s="10"/>
      <c r="E560" s="9"/>
      <c r="F560" s="11" t="str">
        <f aca="true">IF(OR(A560="",E560=""),"",IF(E560="Won","Won",IF(E560="Lost","Lost",IF(E560="Draft","Send it",IF(I560="","Add the date sent",IF(I560&lt;TODAY(),"Expired - chase or close",IF(AND(H560&lt;&gt;"",H560&lt;TODAY()),"Follow-up overdue",IF(H560=TODAY(),"Follow up today",IF(I560-TODAY()&lt;=Settings!$B$4,"Expiring soon",IF(H560="",IF(TODAY()-G560&gt;=Settings!$B$5,"Chase - no follow-up set","Waiting"),"Waiting"))))))))))</f>
        <v/>
      </c>
      <c r="G560" s="12"/>
      <c r="H560" s="12"/>
      <c r="I560" s="13" t="str">
        <f aca="false">IF(G560="","",G560+IF(J560="",Settings!$B$3,J560))</f>
        <v/>
      </c>
      <c r="J560" s="14"/>
      <c r="K560" s="15" t="str">
        <f aca="true">IF(G560="","",IF(L560&lt;&gt;"",L560,TODAY())-G560)</f>
        <v/>
      </c>
      <c r="L560" s="12"/>
      <c r="M560" s="10"/>
      <c r="N560" s="9"/>
      <c r="O560" s="9"/>
      <c r="P560" s="9"/>
      <c r="Q560" s="11" t="str">
        <f aca="false">IF(AND(A560="",B560="",D560="",E560=""),"",IF(D560="","Add the quote value",IF(E560="","Pick a status",IF(AND(E560&lt;&gt;"Draft",G560=""),"Add the date sent",IF(AND(OR(E560="Won",E560="Lost"),L560=""),"Add the date decided",IF(AND(E560="Lost",N560=""),"Add why it was lost",IF(AND(L560&lt;&gt;"",G560&lt;&gt;"",L560&lt;G560),"Decided before it was sent?",IF(AND(E560="Sent",H560&lt;&gt;"",I560&lt;&gt;"",H560&gt;I560),"Follow-up is after it expires",""))))))))</f>
        <v/>
      </c>
    </row>
    <row r="561" customFormat="false" ht="15" hidden="false" customHeight="false" outlineLevel="0" collapsed="false">
      <c r="A561" s="9"/>
      <c r="B561" s="9"/>
      <c r="C561" s="9"/>
      <c r="D561" s="10"/>
      <c r="E561" s="9"/>
      <c r="F561" s="11" t="str">
        <f aca="true">IF(OR(A561="",E561=""),"",IF(E561="Won","Won",IF(E561="Lost","Lost",IF(E561="Draft","Send it",IF(I561="","Add the date sent",IF(I561&lt;TODAY(),"Expired - chase or close",IF(AND(H561&lt;&gt;"",H561&lt;TODAY()),"Follow-up overdue",IF(H561=TODAY(),"Follow up today",IF(I561-TODAY()&lt;=Settings!$B$4,"Expiring soon",IF(H561="",IF(TODAY()-G561&gt;=Settings!$B$5,"Chase - no follow-up set","Waiting"),"Waiting"))))))))))</f>
        <v/>
      </c>
      <c r="G561" s="12"/>
      <c r="H561" s="12"/>
      <c r="I561" s="13" t="str">
        <f aca="false">IF(G561="","",G561+IF(J561="",Settings!$B$3,J561))</f>
        <v/>
      </c>
      <c r="J561" s="14"/>
      <c r="K561" s="15" t="str">
        <f aca="true">IF(G561="","",IF(L561&lt;&gt;"",L561,TODAY())-G561)</f>
        <v/>
      </c>
      <c r="L561" s="12"/>
      <c r="M561" s="10"/>
      <c r="N561" s="9"/>
      <c r="O561" s="9"/>
      <c r="P561" s="9"/>
      <c r="Q561" s="11" t="str">
        <f aca="false">IF(AND(A561="",B561="",D561="",E561=""),"",IF(D561="","Add the quote value",IF(E561="","Pick a status",IF(AND(E561&lt;&gt;"Draft",G561=""),"Add the date sent",IF(AND(OR(E561="Won",E561="Lost"),L561=""),"Add the date decided",IF(AND(E561="Lost",N561=""),"Add why it was lost",IF(AND(L561&lt;&gt;"",G561&lt;&gt;"",L561&lt;G561),"Decided before it was sent?",IF(AND(E561="Sent",H561&lt;&gt;"",I561&lt;&gt;"",H561&gt;I561),"Follow-up is after it expires",""))))))))</f>
        <v/>
      </c>
    </row>
    <row r="562" customFormat="false" ht="15" hidden="false" customHeight="false" outlineLevel="0" collapsed="false">
      <c r="A562" s="9"/>
      <c r="B562" s="9"/>
      <c r="C562" s="9"/>
      <c r="D562" s="10"/>
      <c r="E562" s="9"/>
      <c r="F562" s="11" t="str">
        <f aca="true">IF(OR(A562="",E562=""),"",IF(E562="Won","Won",IF(E562="Lost","Lost",IF(E562="Draft","Send it",IF(I562="","Add the date sent",IF(I562&lt;TODAY(),"Expired - chase or close",IF(AND(H562&lt;&gt;"",H562&lt;TODAY()),"Follow-up overdue",IF(H562=TODAY(),"Follow up today",IF(I562-TODAY()&lt;=Settings!$B$4,"Expiring soon",IF(H562="",IF(TODAY()-G562&gt;=Settings!$B$5,"Chase - no follow-up set","Waiting"),"Waiting"))))))))))</f>
        <v/>
      </c>
      <c r="G562" s="12"/>
      <c r="H562" s="12"/>
      <c r="I562" s="13" t="str">
        <f aca="false">IF(G562="","",G562+IF(J562="",Settings!$B$3,J562))</f>
        <v/>
      </c>
      <c r="J562" s="14"/>
      <c r="K562" s="15" t="str">
        <f aca="true">IF(G562="","",IF(L562&lt;&gt;"",L562,TODAY())-G562)</f>
        <v/>
      </c>
      <c r="L562" s="12"/>
      <c r="M562" s="10"/>
      <c r="N562" s="9"/>
      <c r="O562" s="9"/>
      <c r="P562" s="9"/>
      <c r="Q562" s="11" t="str">
        <f aca="false">IF(AND(A562="",B562="",D562="",E562=""),"",IF(D562="","Add the quote value",IF(E562="","Pick a status",IF(AND(E562&lt;&gt;"Draft",G562=""),"Add the date sent",IF(AND(OR(E562="Won",E562="Lost"),L562=""),"Add the date decided",IF(AND(E562="Lost",N562=""),"Add why it was lost",IF(AND(L562&lt;&gt;"",G562&lt;&gt;"",L562&lt;G562),"Decided before it was sent?",IF(AND(E562="Sent",H562&lt;&gt;"",I562&lt;&gt;"",H562&gt;I562),"Follow-up is after it expires",""))))))))</f>
        <v/>
      </c>
    </row>
    <row r="563" customFormat="false" ht="15" hidden="false" customHeight="false" outlineLevel="0" collapsed="false">
      <c r="A563" s="9"/>
      <c r="B563" s="9"/>
      <c r="C563" s="9"/>
      <c r="D563" s="10"/>
      <c r="E563" s="9"/>
      <c r="F563" s="11" t="str">
        <f aca="true">IF(OR(A563="",E563=""),"",IF(E563="Won","Won",IF(E563="Lost","Lost",IF(E563="Draft","Send it",IF(I563="","Add the date sent",IF(I563&lt;TODAY(),"Expired - chase or close",IF(AND(H563&lt;&gt;"",H563&lt;TODAY()),"Follow-up overdue",IF(H563=TODAY(),"Follow up today",IF(I563-TODAY()&lt;=Settings!$B$4,"Expiring soon",IF(H563="",IF(TODAY()-G563&gt;=Settings!$B$5,"Chase - no follow-up set","Waiting"),"Waiting"))))))))))</f>
        <v/>
      </c>
      <c r="G563" s="12"/>
      <c r="H563" s="12"/>
      <c r="I563" s="13" t="str">
        <f aca="false">IF(G563="","",G563+IF(J563="",Settings!$B$3,J563))</f>
        <v/>
      </c>
      <c r="J563" s="14"/>
      <c r="K563" s="15" t="str">
        <f aca="true">IF(G563="","",IF(L563&lt;&gt;"",L563,TODAY())-G563)</f>
        <v/>
      </c>
      <c r="L563" s="12"/>
      <c r="M563" s="10"/>
      <c r="N563" s="9"/>
      <c r="O563" s="9"/>
      <c r="P563" s="9"/>
      <c r="Q563" s="11" t="str">
        <f aca="false">IF(AND(A563="",B563="",D563="",E563=""),"",IF(D563="","Add the quote value",IF(E563="","Pick a status",IF(AND(E563&lt;&gt;"Draft",G563=""),"Add the date sent",IF(AND(OR(E563="Won",E563="Lost"),L563=""),"Add the date decided",IF(AND(E563="Lost",N563=""),"Add why it was lost",IF(AND(L563&lt;&gt;"",G563&lt;&gt;"",L563&lt;G563),"Decided before it was sent?",IF(AND(E563="Sent",H563&lt;&gt;"",I563&lt;&gt;"",H563&gt;I563),"Follow-up is after it expires",""))))))))</f>
        <v/>
      </c>
    </row>
    <row r="564" customFormat="false" ht="15" hidden="false" customHeight="false" outlineLevel="0" collapsed="false">
      <c r="A564" s="9"/>
      <c r="B564" s="9"/>
      <c r="C564" s="9"/>
      <c r="D564" s="10"/>
      <c r="E564" s="9"/>
      <c r="F564" s="11" t="str">
        <f aca="true">IF(OR(A564="",E564=""),"",IF(E564="Won","Won",IF(E564="Lost","Lost",IF(E564="Draft","Send it",IF(I564="","Add the date sent",IF(I564&lt;TODAY(),"Expired - chase or close",IF(AND(H564&lt;&gt;"",H564&lt;TODAY()),"Follow-up overdue",IF(H564=TODAY(),"Follow up today",IF(I564-TODAY()&lt;=Settings!$B$4,"Expiring soon",IF(H564="",IF(TODAY()-G564&gt;=Settings!$B$5,"Chase - no follow-up set","Waiting"),"Waiting"))))))))))</f>
        <v/>
      </c>
      <c r="G564" s="12"/>
      <c r="H564" s="12"/>
      <c r="I564" s="13" t="str">
        <f aca="false">IF(G564="","",G564+IF(J564="",Settings!$B$3,J564))</f>
        <v/>
      </c>
      <c r="J564" s="14"/>
      <c r="K564" s="15" t="str">
        <f aca="true">IF(G564="","",IF(L564&lt;&gt;"",L564,TODAY())-G564)</f>
        <v/>
      </c>
      <c r="L564" s="12"/>
      <c r="M564" s="10"/>
      <c r="N564" s="9"/>
      <c r="O564" s="9"/>
      <c r="P564" s="9"/>
      <c r="Q564" s="11" t="str">
        <f aca="false">IF(AND(A564="",B564="",D564="",E564=""),"",IF(D564="","Add the quote value",IF(E564="","Pick a status",IF(AND(E564&lt;&gt;"Draft",G564=""),"Add the date sent",IF(AND(OR(E564="Won",E564="Lost"),L564=""),"Add the date decided",IF(AND(E564="Lost",N564=""),"Add why it was lost",IF(AND(L564&lt;&gt;"",G564&lt;&gt;"",L564&lt;G564),"Decided before it was sent?",IF(AND(E564="Sent",H564&lt;&gt;"",I564&lt;&gt;"",H564&gt;I564),"Follow-up is after it expires",""))))))))</f>
        <v/>
      </c>
    </row>
    <row r="565" customFormat="false" ht="15" hidden="false" customHeight="false" outlineLevel="0" collapsed="false">
      <c r="A565" s="9"/>
      <c r="B565" s="9"/>
      <c r="C565" s="9"/>
      <c r="D565" s="10"/>
      <c r="E565" s="9"/>
      <c r="F565" s="11" t="str">
        <f aca="true">IF(OR(A565="",E565=""),"",IF(E565="Won","Won",IF(E565="Lost","Lost",IF(E565="Draft","Send it",IF(I565="","Add the date sent",IF(I565&lt;TODAY(),"Expired - chase or close",IF(AND(H565&lt;&gt;"",H565&lt;TODAY()),"Follow-up overdue",IF(H565=TODAY(),"Follow up today",IF(I565-TODAY()&lt;=Settings!$B$4,"Expiring soon",IF(H565="",IF(TODAY()-G565&gt;=Settings!$B$5,"Chase - no follow-up set","Waiting"),"Waiting"))))))))))</f>
        <v/>
      </c>
      <c r="G565" s="12"/>
      <c r="H565" s="12"/>
      <c r="I565" s="13" t="str">
        <f aca="false">IF(G565="","",G565+IF(J565="",Settings!$B$3,J565))</f>
        <v/>
      </c>
      <c r="J565" s="14"/>
      <c r="K565" s="15" t="str">
        <f aca="true">IF(G565="","",IF(L565&lt;&gt;"",L565,TODAY())-G565)</f>
        <v/>
      </c>
      <c r="L565" s="12"/>
      <c r="M565" s="10"/>
      <c r="N565" s="9"/>
      <c r="O565" s="9"/>
      <c r="P565" s="9"/>
      <c r="Q565" s="11" t="str">
        <f aca="false">IF(AND(A565="",B565="",D565="",E565=""),"",IF(D565="","Add the quote value",IF(E565="","Pick a status",IF(AND(E565&lt;&gt;"Draft",G565=""),"Add the date sent",IF(AND(OR(E565="Won",E565="Lost"),L565=""),"Add the date decided",IF(AND(E565="Lost",N565=""),"Add why it was lost",IF(AND(L565&lt;&gt;"",G565&lt;&gt;"",L565&lt;G565),"Decided before it was sent?",IF(AND(E565="Sent",H565&lt;&gt;"",I565&lt;&gt;"",H565&gt;I565),"Follow-up is after it expires",""))))))))</f>
        <v/>
      </c>
    </row>
    <row r="566" customFormat="false" ht="15" hidden="false" customHeight="false" outlineLevel="0" collapsed="false">
      <c r="A566" s="9"/>
      <c r="B566" s="9"/>
      <c r="C566" s="9"/>
      <c r="D566" s="10"/>
      <c r="E566" s="9"/>
      <c r="F566" s="11" t="str">
        <f aca="true">IF(OR(A566="",E566=""),"",IF(E566="Won","Won",IF(E566="Lost","Lost",IF(E566="Draft","Send it",IF(I566="","Add the date sent",IF(I566&lt;TODAY(),"Expired - chase or close",IF(AND(H566&lt;&gt;"",H566&lt;TODAY()),"Follow-up overdue",IF(H566=TODAY(),"Follow up today",IF(I566-TODAY()&lt;=Settings!$B$4,"Expiring soon",IF(H566="",IF(TODAY()-G566&gt;=Settings!$B$5,"Chase - no follow-up set","Waiting"),"Waiting"))))))))))</f>
        <v/>
      </c>
      <c r="G566" s="12"/>
      <c r="H566" s="12"/>
      <c r="I566" s="13" t="str">
        <f aca="false">IF(G566="","",G566+IF(J566="",Settings!$B$3,J566))</f>
        <v/>
      </c>
      <c r="J566" s="14"/>
      <c r="K566" s="15" t="str">
        <f aca="true">IF(G566="","",IF(L566&lt;&gt;"",L566,TODAY())-G566)</f>
        <v/>
      </c>
      <c r="L566" s="12"/>
      <c r="M566" s="10"/>
      <c r="N566" s="9"/>
      <c r="O566" s="9"/>
      <c r="P566" s="9"/>
      <c r="Q566" s="11" t="str">
        <f aca="false">IF(AND(A566="",B566="",D566="",E566=""),"",IF(D566="","Add the quote value",IF(E566="","Pick a status",IF(AND(E566&lt;&gt;"Draft",G566=""),"Add the date sent",IF(AND(OR(E566="Won",E566="Lost"),L566=""),"Add the date decided",IF(AND(E566="Lost",N566=""),"Add why it was lost",IF(AND(L566&lt;&gt;"",G566&lt;&gt;"",L566&lt;G566),"Decided before it was sent?",IF(AND(E566="Sent",H566&lt;&gt;"",I566&lt;&gt;"",H566&gt;I566),"Follow-up is after it expires",""))))))))</f>
        <v/>
      </c>
    </row>
    <row r="567" customFormat="false" ht="15" hidden="false" customHeight="false" outlineLevel="0" collapsed="false">
      <c r="A567" s="9"/>
      <c r="B567" s="9"/>
      <c r="C567" s="9"/>
      <c r="D567" s="10"/>
      <c r="E567" s="9"/>
      <c r="F567" s="11" t="str">
        <f aca="true">IF(OR(A567="",E567=""),"",IF(E567="Won","Won",IF(E567="Lost","Lost",IF(E567="Draft","Send it",IF(I567="","Add the date sent",IF(I567&lt;TODAY(),"Expired - chase or close",IF(AND(H567&lt;&gt;"",H567&lt;TODAY()),"Follow-up overdue",IF(H567=TODAY(),"Follow up today",IF(I567-TODAY()&lt;=Settings!$B$4,"Expiring soon",IF(H567="",IF(TODAY()-G567&gt;=Settings!$B$5,"Chase - no follow-up set","Waiting"),"Waiting"))))))))))</f>
        <v/>
      </c>
      <c r="G567" s="12"/>
      <c r="H567" s="12"/>
      <c r="I567" s="13" t="str">
        <f aca="false">IF(G567="","",G567+IF(J567="",Settings!$B$3,J567))</f>
        <v/>
      </c>
      <c r="J567" s="14"/>
      <c r="K567" s="15" t="str">
        <f aca="true">IF(G567="","",IF(L567&lt;&gt;"",L567,TODAY())-G567)</f>
        <v/>
      </c>
      <c r="L567" s="12"/>
      <c r="M567" s="10"/>
      <c r="N567" s="9"/>
      <c r="O567" s="9"/>
      <c r="P567" s="9"/>
      <c r="Q567" s="11" t="str">
        <f aca="false">IF(AND(A567="",B567="",D567="",E567=""),"",IF(D567="","Add the quote value",IF(E567="","Pick a status",IF(AND(E567&lt;&gt;"Draft",G567=""),"Add the date sent",IF(AND(OR(E567="Won",E567="Lost"),L567=""),"Add the date decided",IF(AND(E567="Lost",N567=""),"Add why it was lost",IF(AND(L567&lt;&gt;"",G567&lt;&gt;"",L567&lt;G567),"Decided before it was sent?",IF(AND(E567="Sent",H567&lt;&gt;"",I567&lt;&gt;"",H567&gt;I567),"Follow-up is after it expires",""))))))))</f>
        <v/>
      </c>
    </row>
    <row r="568" customFormat="false" ht="15" hidden="false" customHeight="false" outlineLevel="0" collapsed="false">
      <c r="A568" s="9"/>
      <c r="B568" s="9"/>
      <c r="C568" s="9"/>
      <c r="D568" s="10"/>
      <c r="E568" s="9"/>
      <c r="F568" s="11" t="str">
        <f aca="true">IF(OR(A568="",E568=""),"",IF(E568="Won","Won",IF(E568="Lost","Lost",IF(E568="Draft","Send it",IF(I568="","Add the date sent",IF(I568&lt;TODAY(),"Expired - chase or close",IF(AND(H568&lt;&gt;"",H568&lt;TODAY()),"Follow-up overdue",IF(H568=TODAY(),"Follow up today",IF(I568-TODAY()&lt;=Settings!$B$4,"Expiring soon",IF(H568="",IF(TODAY()-G568&gt;=Settings!$B$5,"Chase - no follow-up set","Waiting"),"Waiting"))))))))))</f>
        <v/>
      </c>
      <c r="G568" s="12"/>
      <c r="H568" s="12"/>
      <c r="I568" s="13" t="str">
        <f aca="false">IF(G568="","",G568+IF(J568="",Settings!$B$3,J568))</f>
        <v/>
      </c>
      <c r="J568" s="14"/>
      <c r="K568" s="15" t="str">
        <f aca="true">IF(G568="","",IF(L568&lt;&gt;"",L568,TODAY())-G568)</f>
        <v/>
      </c>
      <c r="L568" s="12"/>
      <c r="M568" s="10"/>
      <c r="N568" s="9"/>
      <c r="O568" s="9"/>
      <c r="P568" s="9"/>
      <c r="Q568" s="11" t="str">
        <f aca="false">IF(AND(A568="",B568="",D568="",E568=""),"",IF(D568="","Add the quote value",IF(E568="","Pick a status",IF(AND(E568&lt;&gt;"Draft",G568=""),"Add the date sent",IF(AND(OR(E568="Won",E568="Lost"),L568=""),"Add the date decided",IF(AND(E568="Lost",N568=""),"Add why it was lost",IF(AND(L568&lt;&gt;"",G568&lt;&gt;"",L568&lt;G568),"Decided before it was sent?",IF(AND(E568="Sent",H568&lt;&gt;"",I568&lt;&gt;"",H568&gt;I568),"Follow-up is after it expires",""))))))))</f>
        <v/>
      </c>
    </row>
    <row r="569" customFormat="false" ht="15" hidden="false" customHeight="false" outlineLevel="0" collapsed="false">
      <c r="A569" s="9"/>
      <c r="B569" s="9"/>
      <c r="C569" s="9"/>
      <c r="D569" s="10"/>
      <c r="E569" s="9"/>
      <c r="F569" s="11" t="str">
        <f aca="true">IF(OR(A569="",E569=""),"",IF(E569="Won","Won",IF(E569="Lost","Lost",IF(E569="Draft","Send it",IF(I569="","Add the date sent",IF(I569&lt;TODAY(),"Expired - chase or close",IF(AND(H569&lt;&gt;"",H569&lt;TODAY()),"Follow-up overdue",IF(H569=TODAY(),"Follow up today",IF(I569-TODAY()&lt;=Settings!$B$4,"Expiring soon",IF(H569="",IF(TODAY()-G569&gt;=Settings!$B$5,"Chase - no follow-up set","Waiting"),"Waiting"))))))))))</f>
        <v/>
      </c>
      <c r="G569" s="12"/>
      <c r="H569" s="12"/>
      <c r="I569" s="13" t="str">
        <f aca="false">IF(G569="","",G569+IF(J569="",Settings!$B$3,J569))</f>
        <v/>
      </c>
      <c r="J569" s="14"/>
      <c r="K569" s="15" t="str">
        <f aca="true">IF(G569="","",IF(L569&lt;&gt;"",L569,TODAY())-G569)</f>
        <v/>
      </c>
      <c r="L569" s="12"/>
      <c r="M569" s="10"/>
      <c r="N569" s="9"/>
      <c r="O569" s="9"/>
      <c r="P569" s="9"/>
      <c r="Q569" s="11" t="str">
        <f aca="false">IF(AND(A569="",B569="",D569="",E569=""),"",IF(D569="","Add the quote value",IF(E569="","Pick a status",IF(AND(E569&lt;&gt;"Draft",G569=""),"Add the date sent",IF(AND(OR(E569="Won",E569="Lost"),L569=""),"Add the date decided",IF(AND(E569="Lost",N569=""),"Add why it was lost",IF(AND(L569&lt;&gt;"",G569&lt;&gt;"",L569&lt;G569),"Decided before it was sent?",IF(AND(E569="Sent",H569&lt;&gt;"",I569&lt;&gt;"",H569&gt;I569),"Follow-up is after it expires",""))))))))</f>
        <v/>
      </c>
    </row>
    <row r="570" customFormat="false" ht="15" hidden="false" customHeight="false" outlineLevel="0" collapsed="false">
      <c r="A570" s="9"/>
      <c r="B570" s="9"/>
      <c r="C570" s="9"/>
      <c r="D570" s="10"/>
      <c r="E570" s="9"/>
      <c r="F570" s="11" t="str">
        <f aca="true">IF(OR(A570="",E570=""),"",IF(E570="Won","Won",IF(E570="Lost","Lost",IF(E570="Draft","Send it",IF(I570="","Add the date sent",IF(I570&lt;TODAY(),"Expired - chase or close",IF(AND(H570&lt;&gt;"",H570&lt;TODAY()),"Follow-up overdue",IF(H570=TODAY(),"Follow up today",IF(I570-TODAY()&lt;=Settings!$B$4,"Expiring soon",IF(H570="",IF(TODAY()-G570&gt;=Settings!$B$5,"Chase - no follow-up set","Waiting"),"Waiting"))))))))))</f>
        <v/>
      </c>
      <c r="G570" s="12"/>
      <c r="H570" s="12"/>
      <c r="I570" s="13" t="str">
        <f aca="false">IF(G570="","",G570+IF(J570="",Settings!$B$3,J570))</f>
        <v/>
      </c>
      <c r="J570" s="14"/>
      <c r="K570" s="15" t="str">
        <f aca="true">IF(G570="","",IF(L570&lt;&gt;"",L570,TODAY())-G570)</f>
        <v/>
      </c>
      <c r="L570" s="12"/>
      <c r="M570" s="10"/>
      <c r="N570" s="9"/>
      <c r="O570" s="9"/>
      <c r="P570" s="9"/>
      <c r="Q570" s="11" t="str">
        <f aca="false">IF(AND(A570="",B570="",D570="",E570=""),"",IF(D570="","Add the quote value",IF(E570="","Pick a status",IF(AND(E570&lt;&gt;"Draft",G570=""),"Add the date sent",IF(AND(OR(E570="Won",E570="Lost"),L570=""),"Add the date decided",IF(AND(E570="Lost",N570=""),"Add why it was lost",IF(AND(L570&lt;&gt;"",G570&lt;&gt;"",L570&lt;G570),"Decided before it was sent?",IF(AND(E570="Sent",H570&lt;&gt;"",I570&lt;&gt;"",H570&gt;I570),"Follow-up is after it expires",""))))))))</f>
        <v/>
      </c>
    </row>
    <row r="571" customFormat="false" ht="15" hidden="false" customHeight="false" outlineLevel="0" collapsed="false">
      <c r="A571" s="9"/>
      <c r="B571" s="9"/>
      <c r="C571" s="9"/>
      <c r="D571" s="10"/>
      <c r="E571" s="9"/>
      <c r="F571" s="11" t="str">
        <f aca="true">IF(OR(A571="",E571=""),"",IF(E571="Won","Won",IF(E571="Lost","Lost",IF(E571="Draft","Send it",IF(I571="","Add the date sent",IF(I571&lt;TODAY(),"Expired - chase or close",IF(AND(H571&lt;&gt;"",H571&lt;TODAY()),"Follow-up overdue",IF(H571=TODAY(),"Follow up today",IF(I571-TODAY()&lt;=Settings!$B$4,"Expiring soon",IF(H571="",IF(TODAY()-G571&gt;=Settings!$B$5,"Chase - no follow-up set","Waiting"),"Waiting"))))))))))</f>
        <v/>
      </c>
      <c r="G571" s="12"/>
      <c r="H571" s="12"/>
      <c r="I571" s="13" t="str">
        <f aca="false">IF(G571="","",G571+IF(J571="",Settings!$B$3,J571))</f>
        <v/>
      </c>
      <c r="J571" s="14"/>
      <c r="K571" s="15" t="str">
        <f aca="true">IF(G571="","",IF(L571&lt;&gt;"",L571,TODAY())-G571)</f>
        <v/>
      </c>
      <c r="L571" s="12"/>
      <c r="M571" s="10"/>
      <c r="N571" s="9"/>
      <c r="O571" s="9"/>
      <c r="P571" s="9"/>
      <c r="Q571" s="11" t="str">
        <f aca="false">IF(AND(A571="",B571="",D571="",E571=""),"",IF(D571="","Add the quote value",IF(E571="","Pick a status",IF(AND(E571&lt;&gt;"Draft",G571=""),"Add the date sent",IF(AND(OR(E571="Won",E571="Lost"),L571=""),"Add the date decided",IF(AND(E571="Lost",N571=""),"Add why it was lost",IF(AND(L571&lt;&gt;"",G571&lt;&gt;"",L571&lt;G571),"Decided before it was sent?",IF(AND(E571="Sent",H571&lt;&gt;"",I571&lt;&gt;"",H571&gt;I571),"Follow-up is after it expires",""))))))))</f>
        <v/>
      </c>
    </row>
    <row r="572" customFormat="false" ht="15" hidden="false" customHeight="false" outlineLevel="0" collapsed="false">
      <c r="A572" s="9"/>
      <c r="B572" s="9"/>
      <c r="C572" s="9"/>
      <c r="D572" s="10"/>
      <c r="E572" s="9"/>
      <c r="F572" s="11" t="str">
        <f aca="true">IF(OR(A572="",E572=""),"",IF(E572="Won","Won",IF(E572="Lost","Lost",IF(E572="Draft","Send it",IF(I572="","Add the date sent",IF(I572&lt;TODAY(),"Expired - chase or close",IF(AND(H572&lt;&gt;"",H572&lt;TODAY()),"Follow-up overdue",IF(H572=TODAY(),"Follow up today",IF(I572-TODAY()&lt;=Settings!$B$4,"Expiring soon",IF(H572="",IF(TODAY()-G572&gt;=Settings!$B$5,"Chase - no follow-up set","Waiting"),"Waiting"))))))))))</f>
        <v/>
      </c>
      <c r="G572" s="12"/>
      <c r="H572" s="12"/>
      <c r="I572" s="13" t="str">
        <f aca="false">IF(G572="","",G572+IF(J572="",Settings!$B$3,J572))</f>
        <v/>
      </c>
      <c r="J572" s="14"/>
      <c r="K572" s="15" t="str">
        <f aca="true">IF(G572="","",IF(L572&lt;&gt;"",L572,TODAY())-G572)</f>
        <v/>
      </c>
      <c r="L572" s="12"/>
      <c r="M572" s="10"/>
      <c r="N572" s="9"/>
      <c r="O572" s="9"/>
      <c r="P572" s="9"/>
      <c r="Q572" s="11" t="str">
        <f aca="false">IF(AND(A572="",B572="",D572="",E572=""),"",IF(D572="","Add the quote value",IF(E572="","Pick a status",IF(AND(E572&lt;&gt;"Draft",G572=""),"Add the date sent",IF(AND(OR(E572="Won",E572="Lost"),L572=""),"Add the date decided",IF(AND(E572="Lost",N572=""),"Add why it was lost",IF(AND(L572&lt;&gt;"",G572&lt;&gt;"",L572&lt;G572),"Decided before it was sent?",IF(AND(E572="Sent",H572&lt;&gt;"",I572&lt;&gt;"",H572&gt;I572),"Follow-up is after it expires",""))))))))</f>
        <v/>
      </c>
    </row>
    <row r="573" customFormat="false" ht="15" hidden="false" customHeight="false" outlineLevel="0" collapsed="false">
      <c r="A573" s="9"/>
      <c r="B573" s="9"/>
      <c r="C573" s="9"/>
      <c r="D573" s="10"/>
      <c r="E573" s="9"/>
      <c r="F573" s="11" t="str">
        <f aca="true">IF(OR(A573="",E573=""),"",IF(E573="Won","Won",IF(E573="Lost","Lost",IF(E573="Draft","Send it",IF(I573="","Add the date sent",IF(I573&lt;TODAY(),"Expired - chase or close",IF(AND(H573&lt;&gt;"",H573&lt;TODAY()),"Follow-up overdue",IF(H573=TODAY(),"Follow up today",IF(I573-TODAY()&lt;=Settings!$B$4,"Expiring soon",IF(H573="",IF(TODAY()-G573&gt;=Settings!$B$5,"Chase - no follow-up set","Waiting"),"Waiting"))))))))))</f>
        <v/>
      </c>
      <c r="G573" s="12"/>
      <c r="H573" s="12"/>
      <c r="I573" s="13" t="str">
        <f aca="false">IF(G573="","",G573+IF(J573="",Settings!$B$3,J573))</f>
        <v/>
      </c>
      <c r="J573" s="14"/>
      <c r="K573" s="15" t="str">
        <f aca="true">IF(G573="","",IF(L573&lt;&gt;"",L573,TODAY())-G573)</f>
        <v/>
      </c>
      <c r="L573" s="12"/>
      <c r="M573" s="10"/>
      <c r="N573" s="9"/>
      <c r="O573" s="9"/>
      <c r="P573" s="9"/>
      <c r="Q573" s="11" t="str">
        <f aca="false">IF(AND(A573="",B573="",D573="",E573=""),"",IF(D573="","Add the quote value",IF(E573="","Pick a status",IF(AND(E573&lt;&gt;"Draft",G573=""),"Add the date sent",IF(AND(OR(E573="Won",E573="Lost"),L573=""),"Add the date decided",IF(AND(E573="Lost",N573=""),"Add why it was lost",IF(AND(L573&lt;&gt;"",G573&lt;&gt;"",L573&lt;G573),"Decided before it was sent?",IF(AND(E573="Sent",H573&lt;&gt;"",I573&lt;&gt;"",H573&gt;I573),"Follow-up is after it expires",""))))))))</f>
        <v/>
      </c>
    </row>
    <row r="574" customFormat="false" ht="15" hidden="false" customHeight="false" outlineLevel="0" collapsed="false">
      <c r="A574" s="9"/>
      <c r="B574" s="9"/>
      <c r="C574" s="9"/>
      <c r="D574" s="10"/>
      <c r="E574" s="9"/>
      <c r="F574" s="11" t="str">
        <f aca="true">IF(OR(A574="",E574=""),"",IF(E574="Won","Won",IF(E574="Lost","Lost",IF(E574="Draft","Send it",IF(I574="","Add the date sent",IF(I574&lt;TODAY(),"Expired - chase or close",IF(AND(H574&lt;&gt;"",H574&lt;TODAY()),"Follow-up overdue",IF(H574=TODAY(),"Follow up today",IF(I574-TODAY()&lt;=Settings!$B$4,"Expiring soon",IF(H574="",IF(TODAY()-G574&gt;=Settings!$B$5,"Chase - no follow-up set","Waiting"),"Waiting"))))))))))</f>
        <v/>
      </c>
      <c r="G574" s="12"/>
      <c r="H574" s="12"/>
      <c r="I574" s="13" t="str">
        <f aca="false">IF(G574="","",G574+IF(J574="",Settings!$B$3,J574))</f>
        <v/>
      </c>
      <c r="J574" s="14"/>
      <c r="K574" s="15" t="str">
        <f aca="true">IF(G574="","",IF(L574&lt;&gt;"",L574,TODAY())-G574)</f>
        <v/>
      </c>
      <c r="L574" s="12"/>
      <c r="M574" s="10"/>
      <c r="N574" s="9"/>
      <c r="O574" s="9"/>
      <c r="P574" s="9"/>
      <c r="Q574" s="11" t="str">
        <f aca="false">IF(AND(A574="",B574="",D574="",E574=""),"",IF(D574="","Add the quote value",IF(E574="","Pick a status",IF(AND(E574&lt;&gt;"Draft",G574=""),"Add the date sent",IF(AND(OR(E574="Won",E574="Lost"),L574=""),"Add the date decided",IF(AND(E574="Lost",N574=""),"Add why it was lost",IF(AND(L574&lt;&gt;"",G574&lt;&gt;"",L574&lt;G574),"Decided before it was sent?",IF(AND(E574="Sent",H574&lt;&gt;"",I574&lt;&gt;"",H574&gt;I574),"Follow-up is after it expires",""))))))))</f>
        <v/>
      </c>
    </row>
    <row r="575" customFormat="false" ht="15" hidden="false" customHeight="false" outlineLevel="0" collapsed="false">
      <c r="A575" s="9"/>
      <c r="B575" s="9"/>
      <c r="C575" s="9"/>
      <c r="D575" s="10"/>
      <c r="E575" s="9"/>
      <c r="F575" s="11" t="str">
        <f aca="true">IF(OR(A575="",E575=""),"",IF(E575="Won","Won",IF(E575="Lost","Lost",IF(E575="Draft","Send it",IF(I575="","Add the date sent",IF(I575&lt;TODAY(),"Expired - chase or close",IF(AND(H575&lt;&gt;"",H575&lt;TODAY()),"Follow-up overdue",IF(H575=TODAY(),"Follow up today",IF(I575-TODAY()&lt;=Settings!$B$4,"Expiring soon",IF(H575="",IF(TODAY()-G575&gt;=Settings!$B$5,"Chase - no follow-up set","Waiting"),"Waiting"))))))))))</f>
        <v/>
      </c>
      <c r="G575" s="12"/>
      <c r="H575" s="12"/>
      <c r="I575" s="13" t="str">
        <f aca="false">IF(G575="","",G575+IF(J575="",Settings!$B$3,J575))</f>
        <v/>
      </c>
      <c r="J575" s="14"/>
      <c r="K575" s="15" t="str">
        <f aca="true">IF(G575="","",IF(L575&lt;&gt;"",L575,TODAY())-G575)</f>
        <v/>
      </c>
      <c r="L575" s="12"/>
      <c r="M575" s="10"/>
      <c r="N575" s="9"/>
      <c r="O575" s="9"/>
      <c r="P575" s="9"/>
      <c r="Q575" s="11" t="str">
        <f aca="false">IF(AND(A575="",B575="",D575="",E575=""),"",IF(D575="","Add the quote value",IF(E575="","Pick a status",IF(AND(E575&lt;&gt;"Draft",G575=""),"Add the date sent",IF(AND(OR(E575="Won",E575="Lost"),L575=""),"Add the date decided",IF(AND(E575="Lost",N575=""),"Add why it was lost",IF(AND(L575&lt;&gt;"",G575&lt;&gt;"",L575&lt;G575),"Decided before it was sent?",IF(AND(E575="Sent",H575&lt;&gt;"",I575&lt;&gt;"",H575&gt;I575),"Follow-up is after it expires",""))))))))</f>
        <v/>
      </c>
    </row>
    <row r="576" customFormat="false" ht="15" hidden="false" customHeight="false" outlineLevel="0" collapsed="false">
      <c r="A576" s="9"/>
      <c r="B576" s="9"/>
      <c r="C576" s="9"/>
      <c r="D576" s="10"/>
      <c r="E576" s="9"/>
      <c r="F576" s="11" t="str">
        <f aca="true">IF(OR(A576="",E576=""),"",IF(E576="Won","Won",IF(E576="Lost","Lost",IF(E576="Draft","Send it",IF(I576="","Add the date sent",IF(I576&lt;TODAY(),"Expired - chase or close",IF(AND(H576&lt;&gt;"",H576&lt;TODAY()),"Follow-up overdue",IF(H576=TODAY(),"Follow up today",IF(I576-TODAY()&lt;=Settings!$B$4,"Expiring soon",IF(H576="",IF(TODAY()-G576&gt;=Settings!$B$5,"Chase - no follow-up set","Waiting"),"Waiting"))))))))))</f>
        <v/>
      </c>
      <c r="G576" s="12"/>
      <c r="H576" s="12"/>
      <c r="I576" s="13" t="str">
        <f aca="false">IF(G576="","",G576+IF(J576="",Settings!$B$3,J576))</f>
        <v/>
      </c>
      <c r="J576" s="14"/>
      <c r="K576" s="15" t="str">
        <f aca="true">IF(G576="","",IF(L576&lt;&gt;"",L576,TODAY())-G576)</f>
        <v/>
      </c>
      <c r="L576" s="12"/>
      <c r="M576" s="10"/>
      <c r="N576" s="9"/>
      <c r="O576" s="9"/>
      <c r="P576" s="9"/>
      <c r="Q576" s="11" t="str">
        <f aca="false">IF(AND(A576="",B576="",D576="",E576=""),"",IF(D576="","Add the quote value",IF(E576="","Pick a status",IF(AND(E576&lt;&gt;"Draft",G576=""),"Add the date sent",IF(AND(OR(E576="Won",E576="Lost"),L576=""),"Add the date decided",IF(AND(E576="Lost",N576=""),"Add why it was lost",IF(AND(L576&lt;&gt;"",G576&lt;&gt;"",L576&lt;G576),"Decided before it was sent?",IF(AND(E576="Sent",H576&lt;&gt;"",I576&lt;&gt;"",H576&gt;I576),"Follow-up is after it expires",""))))))))</f>
        <v/>
      </c>
    </row>
    <row r="577" customFormat="false" ht="15" hidden="false" customHeight="false" outlineLevel="0" collapsed="false">
      <c r="A577" s="9"/>
      <c r="B577" s="9"/>
      <c r="C577" s="9"/>
      <c r="D577" s="10"/>
      <c r="E577" s="9"/>
      <c r="F577" s="11" t="str">
        <f aca="true">IF(OR(A577="",E577=""),"",IF(E577="Won","Won",IF(E577="Lost","Lost",IF(E577="Draft","Send it",IF(I577="","Add the date sent",IF(I577&lt;TODAY(),"Expired - chase or close",IF(AND(H577&lt;&gt;"",H577&lt;TODAY()),"Follow-up overdue",IF(H577=TODAY(),"Follow up today",IF(I577-TODAY()&lt;=Settings!$B$4,"Expiring soon",IF(H577="",IF(TODAY()-G577&gt;=Settings!$B$5,"Chase - no follow-up set","Waiting"),"Waiting"))))))))))</f>
        <v/>
      </c>
      <c r="G577" s="12"/>
      <c r="H577" s="12"/>
      <c r="I577" s="13" t="str">
        <f aca="false">IF(G577="","",G577+IF(J577="",Settings!$B$3,J577))</f>
        <v/>
      </c>
      <c r="J577" s="14"/>
      <c r="K577" s="15" t="str">
        <f aca="true">IF(G577="","",IF(L577&lt;&gt;"",L577,TODAY())-G577)</f>
        <v/>
      </c>
      <c r="L577" s="12"/>
      <c r="M577" s="10"/>
      <c r="N577" s="9"/>
      <c r="O577" s="9"/>
      <c r="P577" s="9"/>
      <c r="Q577" s="11" t="str">
        <f aca="false">IF(AND(A577="",B577="",D577="",E577=""),"",IF(D577="","Add the quote value",IF(E577="","Pick a status",IF(AND(E577&lt;&gt;"Draft",G577=""),"Add the date sent",IF(AND(OR(E577="Won",E577="Lost"),L577=""),"Add the date decided",IF(AND(E577="Lost",N577=""),"Add why it was lost",IF(AND(L577&lt;&gt;"",G577&lt;&gt;"",L577&lt;G577),"Decided before it was sent?",IF(AND(E577="Sent",H577&lt;&gt;"",I577&lt;&gt;"",H577&gt;I577),"Follow-up is after it expires",""))))))))</f>
        <v/>
      </c>
    </row>
    <row r="578" customFormat="false" ht="15" hidden="false" customHeight="false" outlineLevel="0" collapsed="false">
      <c r="A578" s="9"/>
      <c r="B578" s="9"/>
      <c r="C578" s="9"/>
      <c r="D578" s="10"/>
      <c r="E578" s="9"/>
      <c r="F578" s="11" t="str">
        <f aca="true">IF(OR(A578="",E578=""),"",IF(E578="Won","Won",IF(E578="Lost","Lost",IF(E578="Draft","Send it",IF(I578="","Add the date sent",IF(I578&lt;TODAY(),"Expired - chase or close",IF(AND(H578&lt;&gt;"",H578&lt;TODAY()),"Follow-up overdue",IF(H578=TODAY(),"Follow up today",IF(I578-TODAY()&lt;=Settings!$B$4,"Expiring soon",IF(H578="",IF(TODAY()-G578&gt;=Settings!$B$5,"Chase - no follow-up set","Waiting"),"Waiting"))))))))))</f>
        <v/>
      </c>
      <c r="G578" s="12"/>
      <c r="H578" s="12"/>
      <c r="I578" s="13" t="str">
        <f aca="false">IF(G578="","",G578+IF(J578="",Settings!$B$3,J578))</f>
        <v/>
      </c>
      <c r="J578" s="14"/>
      <c r="K578" s="15" t="str">
        <f aca="true">IF(G578="","",IF(L578&lt;&gt;"",L578,TODAY())-G578)</f>
        <v/>
      </c>
      <c r="L578" s="12"/>
      <c r="M578" s="10"/>
      <c r="N578" s="9"/>
      <c r="O578" s="9"/>
      <c r="P578" s="9"/>
      <c r="Q578" s="11" t="str">
        <f aca="false">IF(AND(A578="",B578="",D578="",E578=""),"",IF(D578="","Add the quote value",IF(E578="","Pick a status",IF(AND(E578&lt;&gt;"Draft",G578=""),"Add the date sent",IF(AND(OR(E578="Won",E578="Lost"),L578=""),"Add the date decided",IF(AND(E578="Lost",N578=""),"Add why it was lost",IF(AND(L578&lt;&gt;"",G578&lt;&gt;"",L578&lt;G578),"Decided before it was sent?",IF(AND(E578="Sent",H578&lt;&gt;"",I578&lt;&gt;"",H578&gt;I578),"Follow-up is after it expires",""))))))))</f>
        <v/>
      </c>
    </row>
    <row r="579" customFormat="false" ht="15" hidden="false" customHeight="false" outlineLevel="0" collapsed="false">
      <c r="A579" s="9"/>
      <c r="B579" s="9"/>
      <c r="C579" s="9"/>
      <c r="D579" s="10"/>
      <c r="E579" s="9"/>
      <c r="F579" s="11" t="str">
        <f aca="true">IF(OR(A579="",E579=""),"",IF(E579="Won","Won",IF(E579="Lost","Lost",IF(E579="Draft","Send it",IF(I579="","Add the date sent",IF(I579&lt;TODAY(),"Expired - chase or close",IF(AND(H579&lt;&gt;"",H579&lt;TODAY()),"Follow-up overdue",IF(H579=TODAY(),"Follow up today",IF(I579-TODAY()&lt;=Settings!$B$4,"Expiring soon",IF(H579="",IF(TODAY()-G579&gt;=Settings!$B$5,"Chase - no follow-up set","Waiting"),"Waiting"))))))))))</f>
        <v/>
      </c>
      <c r="G579" s="12"/>
      <c r="H579" s="12"/>
      <c r="I579" s="13" t="str">
        <f aca="false">IF(G579="","",G579+IF(J579="",Settings!$B$3,J579))</f>
        <v/>
      </c>
      <c r="J579" s="14"/>
      <c r="K579" s="15" t="str">
        <f aca="true">IF(G579="","",IF(L579&lt;&gt;"",L579,TODAY())-G579)</f>
        <v/>
      </c>
      <c r="L579" s="12"/>
      <c r="M579" s="10"/>
      <c r="N579" s="9"/>
      <c r="O579" s="9"/>
      <c r="P579" s="9"/>
      <c r="Q579" s="11" t="str">
        <f aca="false">IF(AND(A579="",B579="",D579="",E579=""),"",IF(D579="","Add the quote value",IF(E579="","Pick a status",IF(AND(E579&lt;&gt;"Draft",G579=""),"Add the date sent",IF(AND(OR(E579="Won",E579="Lost"),L579=""),"Add the date decided",IF(AND(E579="Lost",N579=""),"Add why it was lost",IF(AND(L579&lt;&gt;"",G579&lt;&gt;"",L579&lt;G579),"Decided before it was sent?",IF(AND(E579="Sent",H579&lt;&gt;"",I579&lt;&gt;"",H579&gt;I579),"Follow-up is after it expires",""))))))))</f>
        <v/>
      </c>
    </row>
    <row r="580" customFormat="false" ht="15" hidden="false" customHeight="false" outlineLevel="0" collapsed="false">
      <c r="A580" s="9"/>
      <c r="B580" s="9"/>
      <c r="C580" s="9"/>
      <c r="D580" s="10"/>
      <c r="E580" s="9"/>
      <c r="F580" s="11" t="str">
        <f aca="true">IF(OR(A580="",E580=""),"",IF(E580="Won","Won",IF(E580="Lost","Lost",IF(E580="Draft","Send it",IF(I580="","Add the date sent",IF(I580&lt;TODAY(),"Expired - chase or close",IF(AND(H580&lt;&gt;"",H580&lt;TODAY()),"Follow-up overdue",IF(H580=TODAY(),"Follow up today",IF(I580-TODAY()&lt;=Settings!$B$4,"Expiring soon",IF(H580="",IF(TODAY()-G580&gt;=Settings!$B$5,"Chase - no follow-up set","Waiting"),"Waiting"))))))))))</f>
        <v/>
      </c>
      <c r="G580" s="12"/>
      <c r="H580" s="12"/>
      <c r="I580" s="13" t="str">
        <f aca="false">IF(G580="","",G580+IF(J580="",Settings!$B$3,J580))</f>
        <v/>
      </c>
      <c r="J580" s="14"/>
      <c r="K580" s="15" t="str">
        <f aca="true">IF(G580="","",IF(L580&lt;&gt;"",L580,TODAY())-G580)</f>
        <v/>
      </c>
      <c r="L580" s="12"/>
      <c r="M580" s="10"/>
      <c r="N580" s="9"/>
      <c r="O580" s="9"/>
      <c r="P580" s="9"/>
      <c r="Q580" s="11" t="str">
        <f aca="false">IF(AND(A580="",B580="",D580="",E580=""),"",IF(D580="","Add the quote value",IF(E580="","Pick a status",IF(AND(E580&lt;&gt;"Draft",G580=""),"Add the date sent",IF(AND(OR(E580="Won",E580="Lost"),L580=""),"Add the date decided",IF(AND(E580="Lost",N580=""),"Add why it was lost",IF(AND(L580&lt;&gt;"",G580&lt;&gt;"",L580&lt;G580),"Decided before it was sent?",IF(AND(E580="Sent",H580&lt;&gt;"",I580&lt;&gt;"",H580&gt;I580),"Follow-up is after it expires",""))))))))</f>
        <v/>
      </c>
    </row>
    <row r="581" customFormat="false" ht="15" hidden="false" customHeight="false" outlineLevel="0" collapsed="false">
      <c r="A581" s="9"/>
      <c r="B581" s="9"/>
      <c r="C581" s="9"/>
      <c r="D581" s="10"/>
      <c r="E581" s="9"/>
      <c r="F581" s="11" t="str">
        <f aca="true">IF(OR(A581="",E581=""),"",IF(E581="Won","Won",IF(E581="Lost","Lost",IF(E581="Draft","Send it",IF(I581="","Add the date sent",IF(I581&lt;TODAY(),"Expired - chase or close",IF(AND(H581&lt;&gt;"",H581&lt;TODAY()),"Follow-up overdue",IF(H581=TODAY(),"Follow up today",IF(I581-TODAY()&lt;=Settings!$B$4,"Expiring soon",IF(H581="",IF(TODAY()-G581&gt;=Settings!$B$5,"Chase - no follow-up set","Waiting"),"Waiting"))))))))))</f>
        <v/>
      </c>
      <c r="G581" s="12"/>
      <c r="H581" s="12"/>
      <c r="I581" s="13" t="str">
        <f aca="false">IF(G581="","",G581+IF(J581="",Settings!$B$3,J581))</f>
        <v/>
      </c>
      <c r="J581" s="14"/>
      <c r="K581" s="15" t="str">
        <f aca="true">IF(G581="","",IF(L581&lt;&gt;"",L581,TODAY())-G581)</f>
        <v/>
      </c>
      <c r="L581" s="12"/>
      <c r="M581" s="10"/>
      <c r="N581" s="9"/>
      <c r="O581" s="9"/>
      <c r="P581" s="9"/>
      <c r="Q581" s="11" t="str">
        <f aca="false">IF(AND(A581="",B581="",D581="",E581=""),"",IF(D581="","Add the quote value",IF(E581="","Pick a status",IF(AND(E581&lt;&gt;"Draft",G581=""),"Add the date sent",IF(AND(OR(E581="Won",E581="Lost"),L581=""),"Add the date decided",IF(AND(E581="Lost",N581=""),"Add why it was lost",IF(AND(L581&lt;&gt;"",G581&lt;&gt;"",L581&lt;G581),"Decided before it was sent?",IF(AND(E581="Sent",H581&lt;&gt;"",I581&lt;&gt;"",H581&gt;I581),"Follow-up is after it expires",""))))))))</f>
        <v/>
      </c>
    </row>
    <row r="582" customFormat="false" ht="15" hidden="false" customHeight="false" outlineLevel="0" collapsed="false">
      <c r="A582" s="9"/>
      <c r="B582" s="9"/>
      <c r="C582" s="9"/>
      <c r="D582" s="10"/>
      <c r="E582" s="9"/>
      <c r="F582" s="11" t="str">
        <f aca="true">IF(OR(A582="",E582=""),"",IF(E582="Won","Won",IF(E582="Lost","Lost",IF(E582="Draft","Send it",IF(I582="","Add the date sent",IF(I582&lt;TODAY(),"Expired - chase or close",IF(AND(H582&lt;&gt;"",H582&lt;TODAY()),"Follow-up overdue",IF(H582=TODAY(),"Follow up today",IF(I582-TODAY()&lt;=Settings!$B$4,"Expiring soon",IF(H582="",IF(TODAY()-G582&gt;=Settings!$B$5,"Chase - no follow-up set","Waiting"),"Waiting"))))))))))</f>
        <v/>
      </c>
      <c r="G582" s="12"/>
      <c r="H582" s="12"/>
      <c r="I582" s="13" t="str">
        <f aca="false">IF(G582="","",G582+IF(J582="",Settings!$B$3,J582))</f>
        <v/>
      </c>
      <c r="J582" s="14"/>
      <c r="K582" s="15" t="str">
        <f aca="true">IF(G582="","",IF(L582&lt;&gt;"",L582,TODAY())-G582)</f>
        <v/>
      </c>
      <c r="L582" s="12"/>
      <c r="M582" s="10"/>
      <c r="N582" s="9"/>
      <c r="O582" s="9"/>
      <c r="P582" s="9"/>
      <c r="Q582" s="11" t="str">
        <f aca="false">IF(AND(A582="",B582="",D582="",E582=""),"",IF(D582="","Add the quote value",IF(E582="","Pick a status",IF(AND(E582&lt;&gt;"Draft",G582=""),"Add the date sent",IF(AND(OR(E582="Won",E582="Lost"),L582=""),"Add the date decided",IF(AND(E582="Lost",N582=""),"Add why it was lost",IF(AND(L582&lt;&gt;"",G582&lt;&gt;"",L582&lt;G582),"Decided before it was sent?",IF(AND(E582="Sent",H582&lt;&gt;"",I582&lt;&gt;"",H582&gt;I582),"Follow-up is after it expires",""))))))))</f>
        <v/>
      </c>
    </row>
    <row r="583" customFormat="false" ht="15" hidden="false" customHeight="false" outlineLevel="0" collapsed="false">
      <c r="A583" s="9"/>
      <c r="B583" s="9"/>
      <c r="C583" s="9"/>
      <c r="D583" s="10"/>
      <c r="E583" s="9"/>
      <c r="F583" s="11" t="str">
        <f aca="true">IF(OR(A583="",E583=""),"",IF(E583="Won","Won",IF(E583="Lost","Lost",IF(E583="Draft","Send it",IF(I583="","Add the date sent",IF(I583&lt;TODAY(),"Expired - chase or close",IF(AND(H583&lt;&gt;"",H583&lt;TODAY()),"Follow-up overdue",IF(H583=TODAY(),"Follow up today",IF(I583-TODAY()&lt;=Settings!$B$4,"Expiring soon",IF(H583="",IF(TODAY()-G583&gt;=Settings!$B$5,"Chase - no follow-up set","Waiting"),"Waiting"))))))))))</f>
        <v/>
      </c>
      <c r="G583" s="12"/>
      <c r="H583" s="12"/>
      <c r="I583" s="13" t="str">
        <f aca="false">IF(G583="","",G583+IF(J583="",Settings!$B$3,J583))</f>
        <v/>
      </c>
      <c r="J583" s="14"/>
      <c r="K583" s="15" t="str">
        <f aca="true">IF(G583="","",IF(L583&lt;&gt;"",L583,TODAY())-G583)</f>
        <v/>
      </c>
      <c r="L583" s="12"/>
      <c r="M583" s="10"/>
      <c r="N583" s="9"/>
      <c r="O583" s="9"/>
      <c r="P583" s="9"/>
      <c r="Q583" s="11" t="str">
        <f aca="false">IF(AND(A583="",B583="",D583="",E583=""),"",IF(D583="","Add the quote value",IF(E583="","Pick a status",IF(AND(E583&lt;&gt;"Draft",G583=""),"Add the date sent",IF(AND(OR(E583="Won",E583="Lost"),L583=""),"Add the date decided",IF(AND(E583="Lost",N583=""),"Add why it was lost",IF(AND(L583&lt;&gt;"",G583&lt;&gt;"",L583&lt;G583),"Decided before it was sent?",IF(AND(E583="Sent",H583&lt;&gt;"",I583&lt;&gt;"",H583&gt;I583),"Follow-up is after it expires",""))))))))</f>
        <v/>
      </c>
    </row>
    <row r="584" customFormat="false" ht="15" hidden="false" customHeight="false" outlineLevel="0" collapsed="false">
      <c r="A584" s="9"/>
      <c r="B584" s="9"/>
      <c r="C584" s="9"/>
      <c r="D584" s="10"/>
      <c r="E584" s="9"/>
      <c r="F584" s="11" t="str">
        <f aca="true">IF(OR(A584="",E584=""),"",IF(E584="Won","Won",IF(E584="Lost","Lost",IF(E584="Draft","Send it",IF(I584="","Add the date sent",IF(I584&lt;TODAY(),"Expired - chase or close",IF(AND(H584&lt;&gt;"",H584&lt;TODAY()),"Follow-up overdue",IF(H584=TODAY(),"Follow up today",IF(I584-TODAY()&lt;=Settings!$B$4,"Expiring soon",IF(H584="",IF(TODAY()-G584&gt;=Settings!$B$5,"Chase - no follow-up set","Waiting"),"Waiting"))))))))))</f>
        <v/>
      </c>
      <c r="G584" s="12"/>
      <c r="H584" s="12"/>
      <c r="I584" s="13" t="str">
        <f aca="false">IF(G584="","",G584+IF(J584="",Settings!$B$3,J584))</f>
        <v/>
      </c>
      <c r="J584" s="14"/>
      <c r="K584" s="15" t="str">
        <f aca="true">IF(G584="","",IF(L584&lt;&gt;"",L584,TODAY())-G584)</f>
        <v/>
      </c>
      <c r="L584" s="12"/>
      <c r="M584" s="10"/>
      <c r="N584" s="9"/>
      <c r="O584" s="9"/>
      <c r="P584" s="9"/>
      <c r="Q584" s="11" t="str">
        <f aca="false">IF(AND(A584="",B584="",D584="",E584=""),"",IF(D584="","Add the quote value",IF(E584="","Pick a status",IF(AND(E584&lt;&gt;"Draft",G584=""),"Add the date sent",IF(AND(OR(E584="Won",E584="Lost"),L584=""),"Add the date decided",IF(AND(E584="Lost",N584=""),"Add why it was lost",IF(AND(L584&lt;&gt;"",G584&lt;&gt;"",L584&lt;G584),"Decided before it was sent?",IF(AND(E584="Sent",H584&lt;&gt;"",I584&lt;&gt;"",H584&gt;I584),"Follow-up is after it expires",""))))))))</f>
        <v/>
      </c>
    </row>
    <row r="585" customFormat="false" ht="15" hidden="false" customHeight="false" outlineLevel="0" collapsed="false">
      <c r="A585" s="9"/>
      <c r="B585" s="9"/>
      <c r="C585" s="9"/>
      <c r="D585" s="10"/>
      <c r="E585" s="9"/>
      <c r="F585" s="11" t="str">
        <f aca="true">IF(OR(A585="",E585=""),"",IF(E585="Won","Won",IF(E585="Lost","Lost",IF(E585="Draft","Send it",IF(I585="","Add the date sent",IF(I585&lt;TODAY(),"Expired - chase or close",IF(AND(H585&lt;&gt;"",H585&lt;TODAY()),"Follow-up overdue",IF(H585=TODAY(),"Follow up today",IF(I585-TODAY()&lt;=Settings!$B$4,"Expiring soon",IF(H585="",IF(TODAY()-G585&gt;=Settings!$B$5,"Chase - no follow-up set","Waiting"),"Waiting"))))))))))</f>
        <v/>
      </c>
      <c r="G585" s="12"/>
      <c r="H585" s="12"/>
      <c r="I585" s="13" t="str">
        <f aca="false">IF(G585="","",G585+IF(J585="",Settings!$B$3,J585))</f>
        <v/>
      </c>
      <c r="J585" s="14"/>
      <c r="K585" s="15" t="str">
        <f aca="true">IF(G585="","",IF(L585&lt;&gt;"",L585,TODAY())-G585)</f>
        <v/>
      </c>
      <c r="L585" s="12"/>
      <c r="M585" s="10"/>
      <c r="N585" s="9"/>
      <c r="O585" s="9"/>
      <c r="P585" s="9"/>
      <c r="Q585" s="11" t="str">
        <f aca="false">IF(AND(A585="",B585="",D585="",E585=""),"",IF(D585="","Add the quote value",IF(E585="","Pick a status",IF(AND(E585&lt;&gt;"Draft",G585=""),"Add the date sent",IF(AND(OR(E585="Won",E585="Lost"),L585=""),"Add the date decided",IF(AND(E585="Lost",N585=""),"Add why it was lost",IF(AND(L585&lt;&gt;"",G585&lt;&gt;"",L585&lt;G585),"Decided before it was sent?",IF(AND(E585="Sent",H585&lt;&gt;"",I585&lt;&gt;"",H585&gt;I585),"Follow-up is after it expires",""))))))))</f>
        <v/>
      </c>
    </row>
    <row r="586" customFormat="false" ht="15" hidden="false" customHeight="false" outlineLevel="0" collapsed="false">
      <c r="A586" s="9"/>
      <c r="B586" s="9"/>
      <c r="C586" s="9"/>
      <c r="D586" s="10"/>
      <c r="E586" s="9"/>
      <c r="F586" s="11" t="str">
        <f aca="true">IF(OR(A586="",E586=""),"",IF(E586="Won","Won",IF(E586="Lost","Lost",IF(E586="Draft","Send it",IF(I586="","Add the date sent",IF(I586&lt;TODAY(),"Expired - chase or close",IF(AND(H586&lt;&gt;"",H586&lt;TODAY()),"Follow-up overdue",IF(H586=TODAY(),"Follow up today",IF(I586-TODAY()&lt;=Settings!$B$4,"Expiring soon",IF(H586="",IF(TODAY()-G586&gt;=Settings!$B$5,"Chase - no follow-up set","Waiting"),"Waiting"))))))))))</f>
        <v/>
      </c>
      <c r="G586" s="12"/>
      <c r="H586" s="12"/>
      <c r="I586" s="13" t="str">
        <f aca="false">IF(G586="","",G586+IF(J586="",Settings!$B$3,J586))</f>
        <v/>
      </c>
      <c r="J586" s="14"/>
      <c r="K586" s="15" t="str">
        <f aca="true">IF(G586="","",IF(L586&lt;&gt;"",L586,TODAY())-G586)</f>
        <v/>
      </c>
      <c r="L586" s="12"/>
      <c r="M586" s="10"/>
      <c r="N586" s="9"/>
      <c r="O586" s="9"/>
      <c r="P586" s="9"/>
      <c r="Q586" s="11" t="str">
        <f aca="false">IF(AND(A586="",B586="",D586="",E586=""),"",IF(D586="","Add the quote value",IF(E586="","Pick a status",IF(AND(E586&lt;&gt;"Draft",G586=""),"Add the date sent",IF(AND(OR(E586="Won",E586="Lost"),L586=""),"Add the date decided",IF(AND(E586="Lost",N586=""),"Add why it was lost",IF(AND(L586&lt;&gt;"",G586&lt;&gt;"",L586&lt;G586),"Decided before it was sent?",IF(AND(E586="Sent",H586&lt;&gt;"",I586&lt;&gt;"",H586&gt;I586),"Follow-up is after it expires",""))))))))</f>
        <v/>
      </c>
    </row>
    <row r="587" customFormat="false" ht="15" hidden="false" customHeight="false" outlineLevel="0" collapsed="false">
      <c r="A587" s="9"/>
      <c r="B587" s="9"/>
      <c r="C587" s="9"/>
      <c r="D587" s="10"/>
      <c r="E587" s="9"/>
      <c r="F587" s="11" t="str">
        <f aca="true">IF(OR(A587="",E587=""),"",IF(E587="Won","Won",IF(E587="Lost","Lost",IF(E587="Draft","Send it",IF(I587="","Add the date sent",IF(I587&lt;TODAY(),"Expired - chase or close",IF(AND(H587&lt;&gt;"",H587&lt;TODAY()),"Follow-up overdue",IF(H587=TODAY(),"Follow up today",IF(I587-TODAY()&lt;=Settings!$B$4,"Expiring soon",IF(H587="",IF(TODAY()-G587&gt;=Settings!$B$5,"Chase - no follow-up set","Waiting"),"Waiting"))))))))))</f>
        <v/>
      </c>
      <c r="G587" s="12"/>
      <c r="H587" s="12"/>
      <c r="I587" s="13" t="str">
        <f aca="false">IF(G587="","",G587+IF(J587="",Settings!$B$3,J587))</f>
        <v/>
      </c>
      <c r="J587" s="14"/>
      <c r="K587" s="15" t="str">
        <f aca="true">IF(G587="","",IF(L587&lt;&gt;"",L587,TODAY())-G587)</f>
        <v/>
      </c>
      <c r="L587" s="12"/>
      <c r="M587" s="10"/>
      <c r="N587" s="9"/>
      <c r="O587" s="9"/>
      <c r="P587" s="9"/>
      <c r="Q587" s="11" t="str">
        <f aca="false">IF(AND(A587="",B587="",D587="",E587=""),"",IF(D587="","Add the quote value",IF(E587="","Pick a status",IF(AND(E587&lt;&gt;"Draft",G587=""),"Add the date sent",IF(AND(OR(E587="Won",E587="Lost"),L587=""),"Add the date decided",IF(AND(E587="Lost",N587=""),"Add why it was lost",IF(AND(L587&lt;&gt;"",G587&lt;&gt;"",L587&lt;G587),"Decided before it was sent?",IF(AND(E587="Sent",H587&lt;&gt;"",I587&lt;&gt;"",H587&gt;I587),"Follow-up is after it expires",""))))))))</f>
        <v/>
      </c>
    </row>
    <row r="588" customFormat="false" ht="15" hidden="false" customHeight="false" outlineLevel="0" collapsed="false">
      <c r="A588" s="9"/>
      <c r="B588" s="9"/>
      <c r="C588" s="9"/>
      <c r="D588" s="10"/>
      <c r="E588" s="9"/>
      <c r="F588" s="11" t="str">
        <f aca="true">IF(OR(A588="",E588=""),"",IF(E588="Won","Won",IF(E588="Lost","Lost",IF(E588="Draft","Send it",IF(I588="","Add the date sent",IF(I588&lt;TODAY(),"Expired - chase or close",IF(AND(H588&lt;&gt;"",H588&lt;TODAY()),"Follow-up overdue",IF(H588=TODAY(),"Follow up today",IF(I588-TODAY()&lt;=Settings!$B$4,"Expiring soon",IF(H588="",IF(TODAY()-G588&gt;=Settings!$B$5,"Chase - no follow-up set","Waiting"),"Waiting"))))))))))</f>
        <v/>
      </c>
      <c r="G588" s="12"/>
      <c r="H588" s="12"/>
      <c r="I588" s="13" t="str">
        <f aca="false">IF(G588="","",G588+IF(J588="",Settings!$B$3,J588))</f>
        <v/>
      </c>
      <c r="J588" s="14"/>
      <c r="K588" s="15" t="str">
        <f aca="true">IF(G588="","",IF(L588&lt;&gt;"",L588,TODAY())-G588)</f>
        <v/>
      </c>
      <c r="L588" s="12"/>
      <c r="M588" s="10"/>
      <c r="N588" s="9"/>
      <c r="O588" s="9"/>
      <c r="P588" s="9"/>
      <c r="Q588" s="11" t="str">
        <f aca="false">IF(AND(A588="",B588="",D588="",E588=""),"",IF(D588="","Add the quote value",IF(E588="","Pick a status",IF(AND(E588&lt;&gt;"Draft",G588=""),"Add the date sent",IF(AND(OR(E588="Won",E588="Lost"),L588=""),"Add the date decided",IF(AND(E588="Lost",N588=""),"Add why it was lost",IF(AND(L588&lt;&gt;"",G588&lt;&gt;"",L588&lt;G588),"Decided before it was sent?",IF(AND(E588="Sent",H588&lt;&gt;"",I588&lt;&gt;"",H588&gt;I588),"Follow-up is after it expires",""))))))))</f>
        <v/>
      </c>
    </row>
    <row r="589" customFormat="false" ht="15" hidden="false" customHeight="false" outlineLevel="0" collapsed="false">
      <c r="A589" s="9"/>
      <c r="B589" s="9"/>
      <c r="C589" s="9"/>
      <c r="D589" s="10"/>
      <c r="E589" s="9"/>
      <c r="F589" s="11" t="str">
        <f aca="true">IF(OR(A589="",E589=""),"",IF(E589="Won","Won",IF(E589="Lost","Lost",IF(E589="Draft","Send it",IF(I589="","Add the date sent",IF(I589&lt;TODAY(),"Expired - chase or close",IF(AND(H589&lt;&gt;"",H589&lt;TODAY()),"Follow-up overdue",IF(H589=TODAY(),"Follow up today",IF(I589-TODAY()&lt;=Settings!$B$4,"Expiring soon",IF(H589="",IF(TODAY()-G589&gt;=Settings!$B$5,"Chase - no follow-up set","Waiting"),"Waiting"))))))))))</f>
        <v/>
      </c>
      <c r="G589" s="12"/>
      <c r="H589" s="12"/>
      <c r="I589" s="13" t="str">
        <f aca="false">IF(G589="","",G589+IF(J589="",Settings!$B$3,J589))</f>
        <v/>
      </c>
      <c r="J589" s="14"/>
      <c r="K589" s="15" t="str">
        <f aca="true">IF(G589="","",IF(L589&lt;&gt;"",L589,TODAY())-G589)</f>
        <v/>
      </c>
      <c r="L589" s="12"/>
      <c r="M589" s="10"/>
      <c r="N589" s="9"/>
      <c r="O589" s="9"/>
      <c r="P589" s="9"/>
      <c r="Q589" s="11" t="str">
        <f aca="false">IF(AND(A589="",B589="",D589="",E589=""),"",IF(D589="","Add the quote value",IF(E589="","Pick a status",IF(AND(E589&lt;&gt;"Draft",G589=""),"Add the date sent",IF(AND(OR(E589="Won",E589="Lost"),L589=""),"Add the date decided",IF(AND(E589="Lost",N589=""),"Add why it was lost",IF(AND(L589&lt;&gt;"",G589&lt;&gt;"",L589&lt;G589),"Decided before it was sent?",IF(AND(E589="Sent",H589&lt;&gt;"",I589&lt;&gt;"",H589&gt;I589),"Follow-up is after it expires",""))))))))</f>
        <v/>
      </c>
    </row>
    <row r="590" customFormat="false" ht="15" hidden="false" customHeight="false" outlineLevel="0" collapsed="false">
      <c r="A590" s="9"/>
      <c r="B590" s="9"/>
      <c r="C590" s="9"/>
      <c r="D590" s="10"/>
      <c r="E590" s="9"/>
      <c r="F590" s="11" t="str">
        <f aca="true">IF(OR(A590="",E590=""),"",IF(E590="Won","Won",IF(E590="Lost","Lost",IF(E590="Draft","Send it",IF(I590="","Add the date sent",IF(I590&lt;TODAY(),"Expired - chase or close",IF(AND(H590&lt;&gt;"",H590&lt;TODAY()),"Follow-up overdue",IF(H590=TODAY(),"Follow up today",IF(I590-TODAY()&lt;=Settings!$B$4,"Expiring soon",IF(H590="",IF(TODAY()-G590&gt;=Settings!$B$5,"Chase - no follow-up set","Waiting"),"Waiting"))))))))))</f>
        <v/>
      </c>
      <c r="G590" s="12"/>
      <c r="H590" s="12"/>
      <c r="I590" s="13" t="str">
        <f aca="false">IF(G590="","",G590+IF(J590="",Settings!$B$3,J590))</f>
        <v/>
      </c>
      <c r="J590" s="14"/>
      <c r="K590" s="15" t="str">
        <f aca="true">IF(G590="","",IF(L590&lt;&gt;"",L590,TODAY())-G590)</f>
        <v/>
      </c>
      <c r="L590" s="12"/>
      <c r="M590" s="10"/>
      <c r="N590" s="9"/>
      <c r="O590" s="9"/>
      <c r="P590" s="9"/>
      <c r="Q590" s="11" t="str">
        <f aca="false">IF(AND(A590="",B590="",D590="",E590=""),"",IF(D590="","Add the quote value",IF(E590="","Pick a status",IF(AND(E590&lt;&gt;"Draft",G590=""),"Add the date sent",IF(AND(OR(E590="Won",E590="Lost"),L590=""),"Add the date decided",IF(AND(E590="Lost",N590=""),"Add why it was lost",IF(AND(L590&lt;&gt;"",G590&lt;&gt;"",L590&lt;G590),"Decided before it was sent?",IF(AND(E590="Sent",H590&lt;&gt;"",I590&lt;&gt;"",H590&gt;I590),"Follow-up is after it expires",""))))))))</f>
        <v/>
      </c>
    </row>
    <row r="591" customFormat="false" ht="15" hidden="false" customHeight="false" outlineLevel="0" collapsed="false">
      <c r="A591" s="9"/>
      <c r="B591" s="9"/>
      <c r="C591" s="9"/>
      <c r="D591" s="10"/>
      <c r="E591" s="9"/>
      <c r="F591" s="11" t="str">
        <f aca="true">IF(OR(A591="",E591=""),"",IF(E591="Won","Won",IF(E591="Lost","Lost",IF(E591="Draft","Send it",IF(I591="","Add the date sent",IF(I591&lt;TODAY(),"Expired - chase or close",IF(AND(H591&lt;&gt;"",H591&lt;TODAY()),"Follow-up overdue",IF(H591=TODAY(),"Follow up today",IF(I591-TODAY()&lt;=Settings!$B$4,"Expiring soon",IF(H591="",IF(TODAY()-G591&gt;=Settings!$B$5,"Chase - no follow-up set","Waiting"),"Waiting"))))))))))</f>
        <v/>
      </c>
      <c r="G591" s="12"/>
      <c r="H591" s="12"/>
      <c r="I591" s="13" t="str">
        <f aca="false">IF(G591="","",G591+IF(J591="",Settings!$B$3,J591))</f>
        <v/>
      </c>
      <c r="J591" s="14"/>
      <c r="K591" s="15" t="str">
        <f aca="true">IF(G591="","",IF(L591&lt;&gt;"",L591,TODAY())-G591)</f>
        <v/>
      </c>
      <c r="L591" s="12"/>
      <c r="M591" s="10"/>
      <c r="N591" s="9"/>
      <c r="O591" s="9"/>
      <c r="P591" s="9"/>
      <c r="Q591" s="11" t="str">
        <f aca="false">IF(AND(A591="",B591="",D591="",E591=""),"",IF(D591="","Add the quote value",IF(E591="","Pick a status",IF(AND(E591&lt;&gt;"Draft",G591=""),"Add the date sent",IF(AND(OR(E591="Won",E591="Lost"),L591=""),"Add the date decided",IF(AND(E591="Lost",N591=""),"Add why it was lost",IF(AND(L591&lt;&gt;"",G591&lt;&gt;"",L591&lt;G591),"Decided before it was sent?",IF(AND(E591="Sent",H591&lt;&gt;"",I591&lt;&gt;"",H591&gt;I591),"Follow-up is after it expires",""))))))))</f>
        <v/>
      </c>
    </row>
    <row r="592" customFormat="false" ht="15" hidden="false" customHeight="false" outlineLevel="0" collapsed="false">
      <c r="A592" s="9"/>
      <c r="B592" s="9"/>
      <c r="C592" s="9"/>
      <c r="D592" s="10"/>
      <c r="E592" s="9"/>
      <c r="F592" s="11" t="str">
        <f aca="true">IF(OR(A592="",E592=""),"",IF(E592="Won","Won",IF(E592="Lost","Lost",IF(E592="Draft","Send it",IF(I592="","Add the date sent",IF(I592&lt;TODAY(),"Expired - chase or close",IF(AND(H592&lt;&gt;"",H592&lt;TODAY()),"Follow-up overdue",IF(H592=TODAY(),"Follow up today",IF(I592-TODAY()&lt;=Settings!$B$4,"Expiring soon",IF(H592="",IF(TODAY()-G592&gt;=Settings!$B$5,"Chase - no follow-up set","Waiting"),"Waiting"))))))))))</f>
        <v/>
      </c>
      <c r="G592" s="12"/>
      <c r="H592" s="12"/>
      <c r="I592" s="13" t="str">
        <f aca="false">IF(G592="","",G592+IF(J592="",Settings!$B$3,J592))</f>
        <v/>
      </c>
      <c r="J592" s="14"/>
      <c r="K592" s="15" t="str">
        <f aca="true">IF(G592="","",IF(L592&lt;&gt;"",L592,TODAY())-G592)</f>
        <v/>
      </c>
      <c r="L592" s="12"/>
      <c r="M592" s="10"/>
      <c r="N592" s="9"/>
      <c r="O592" s="9"/>
      <c r="P592" s="9"/>
      <c r="Q592" s="11" t="str">
        <f aca="false">IF(AND(A592="",B592="",D592="",E592=""),"",IF(D592="","Add the quote value",IF(E592="","Pick a status",IF(AND(E592&lt;&gt;"Draft",G592=""),"Add the date sent",IF(AND(OR(E592="Won",E592="Lost"),L592=""),"Add the date decided",IF(AND(E592="Lost",N592=""),"Add why it was lost",IF(AND(L592&lt;&gt;"",G592&lt;&gt;"",L592&lt;G592),"Decided before it was sent?",IF(AND(E592="Sent",H592&lt;&gt;"",I592&lt;&gt;"",H592&gt;I592),"Follow-up is after it expires",""))))))))</f>
        <v/>
      </c>
    </row>
    <row r="593" customFormat="false" ht="15" hidden="false" customHeight="false" outlineLevel="0" collapsed="false">
      <c r="A593" s="9"/>
      <c r="B593" s="9"/>
      <c r="C593" s="9"/>
      <c r="D593" s="10"/>
      <c r="E593" s="9"/>
      <c r="F593" s="11" t="str">
        <f aca="true">IF(OR(A593="",E593=""),"",IF(E593="Won","Won",IF(E593="Lost","Lost",IF(E593="Draft","Send it",IF(I593="","Add the date sent",IF(I593&lt;TODAY(),"Expired - chase or close",IF(AND(H593&lt;&gt;"",H593&lt;TODAY()),"Follow-up overdue",IF(H593=TODAY(),"Follow up today",IF(I593-TODAY()&lt;=Settings!$B$4,"Expiring soon",IF(H593="",IF(TODAY()-G593&gt;=Settings!$B$5,"Chase - no follow-up set","Waiting"),"Waiting"))))))))))</f>
        <v/>
      </c>
      <c r="G593" s="12"/>
      <c r="H593" s="12"/>
      <c r="I593" s="13" t="str">
        <f aca="false">IF(G593="","",G593+IF(J593="",Settings!$B$3,J593))</f>
        <v/>
      </c>
      <c r="J593" s="14"/>
      <c r="K593" s="15" t="str">
        <f aca="true">IF(G593="","",IF(L593&lt;&gt;"",L593,TODAY())-G593)</f>
        <v/>
      </c>
      <c r="L593" s="12"/>
      <c r="M593" s="10"/>
      <c r="N593" s="9"/>
      <c r="O593" s="9"/>
      <c r="P593" s="9"/>
      <c r="Q593" s="11" t="str">
        <f aca="false">IF(AND(A593="",B593="",D593="",E593=""),"",IF(D593="","Add the quote value",IF(E593="","Pick a status",IF(AND(E593&lt;&gt;"Draft",G593=""),"Add the date sent",IF(AND(OR(E593="Won",E593="Lost"),L593=""),"Add the date decided",IF(AND(E593="Lost",N593=""),"Add why it was lost",IF(AND(L593&lt;&gt;"",G593&lt;&gt;"",L593&lt;G593),"Decided before it was sent?",IF(AND(E593="Sent",H593&lt;&gt;"",I593&lt;&gt;"",H593&gt;I593),"Follow-up is after it expires",""))))))))</f>
        <v/>
      </c>
    </row>
    <row r="594" customFormat="false" ht="15" hidden="false" customHeight="false" outlineLevel="0" collapsed="false">
      <c r="A594" s="9"/>
      <c r="B594" s="9"/>
      <c r="C594" s="9"/>
      <c r="D594" s="10"/>
      <c r="E594" s="9"/>
      <c r="F594" s="11" t="str">
        <f aca="true">IF(OR(A594="",E594=""),"",IF(E594="Won","Won",IF(E594="Lost","Lost",IF(E594="Draft","Send it",IF(I594="","Add the date sent",IF(I594&lt;TODAY(),"Expired - chase or close",IF(AND(H594&lt;&gt;"",H594&lt;TODAY()),"Follow-up overdue",IF(H594=TODAY(),"Follow up today",IF(I594-TODAY()&lt;=Settings!$B$4,"Expiring soon",IF(H594="",IF(TODAY()-G594&gt;=Settings!$B$5,"Chase - no follow-up set","Waiting"),"Waiting"))))))))))</f>
        <v/>
      </c>
      <c r="G594" s="12"/>
      <c r="H594" s="12"/>
      <c r="I594" s="13" t="str">
        <f aca="false">IF(G594="","",G594+IF(J594="",Settings!$B$3,J594))</f>
        <v/>
      </c>
      <c r="J594" s="14"/>
      <c r="K594" s="15" t="str">
        <f aca="true">IF(G594="","",IF(L594&lt;&gt;"",L594,TODAY())-G594)</f>
        <v/>
      </c>
      <c r="L594" s="12"/>
      <c r="M594" s="10"/>
      <c r="N594" s="9"/>
      <c r="O594" s="9"/>
      <c r="P594" s="9"/>
      <c r="Q594" s="11" t="str">
        <f aca="false">IF(AND(A594="",B594="",D594="",E594=""),"",IF(D594="","Add the quote value",IF(E594="","Pick a status",IF(AND(E594&lt;&gt;"Draft",G594=""),"Add the date sent",IF(AND(OR(E594="Won",E594="Lost"),L594=""),"Add the date decided",IF(AND(E594="Lost",N594=""),"Add why it was lost",IF(AND(L594&lt;&gt;"",G594&lt;&gt;"",L594&lt;G594),"Decided before it was sent?",IF(AND(E594="Sent",H594&lt;&gt;"",I594&lt;&gt;"",H594&gt;I594),"Follow-up is after it expires",""))))))))</f>
        <v/>
      </c>
    </row>
    <row r="595" customFormat="false" ht="15" hidden="false" customHeight="false" outlineLevel="0" collapsed="false">
      <c r="A595" s="9"/>
      <c r="B595" s="9"/>
      <c r="C595" s="9"/>
      <c r="D595" s="10"/>
      <c r="E595" s="9"/>
      <c r="F595" s="11" t="str">
        <f aca="true">IF(OR(A595="",E595=""),"",IF(E595="Won","Won",IF(E595="Lost","Lost",IF(E595="Draft","Send it",IF(I595="","Add the date sent",IF(I595&lt;TODAY(),"Expired - chase or close",IF(AND(H595&lt;&gt;"",H595&lt;TODAY()),"Follow-up overdue",IF(H595=TODAY(),"Follow up today",IF(I595-TODAY()&lt;=Settings!$B$4,"Expiring soon",IF(H595="",IF(TODAY()-G595&gt;=Settings!$B$5,"Chase - no follow-up set","Waiting"),"Waiting"))))))))))</f>
        <v/>
      </c>
      <c r="G595" s="12"/>
      <c r="H595" s="12"/>
      <c r="I595" s="13" t="str">
        <f aca="false">IF(G595="","",G595+IF(J595="",Settings!$B$3,J595))</f>
        <v/>
      </c>
      <c r="J595" s="14"/>
      <c r="K595" s="15" t="str">
        <f aca="true">IF(G595="","",IF(L595&lt;&gt;"",L595,TODAY())-G595)</f>
        <v/>
      </c>
      <c r="L595" s="12"/>
      <c r="M595" s="10"/>
      <c r="N595" s="9"/>
      <c r="O595" s="9"/>
      <c r="P595" s="9"/>
      <c r="Q595" s="11" t="str">
        <f aca="false">IF(AND(A595="",B595="",D595="",E595=""),"",IF(D595="","Add the quote value",IF(E595="","Pick a status",IF(AND(E595&lt;&gt;"Draft",G595=""),"Add the date sent",IF(AND(OR(E595="Won",E595="Lost"),L595=""),"Add the date decided",IF(AND(E595="Lost",N595=""),"Add why it was lost",IF(AND(L595&lt;&gt;"",G595&lt;&gt;"",L595&lt;G595),"Decided before it was sent?",IF(AND(E595="Sent",H595&lt;&gt;"",I595&lt;&gt;"",H595&gt;I595),"Follow-up is after it expires",""))))))))</f>
        <v/>
      </c>
    </row>
    <row r="596" customFormat="false" ht="15" hidden="false" customHeight="false" outlineLevel="0" collapsed="false">
      <c r="A596" s="9"/>
      <c r="B596" s="9"/>
      <c r="C596" s="9"/>
      <c r="D596" s="10"/>
      <c r="E596" s="9"/>
      <c r="F596" s="11" t="str">
        <f aca="true">IF(OR(A596="",E596=""),"",IF(E596="Won","Won",IF(E596="Lost","Lost",IF(E596="Draft","Send it",IF(I596="","Add the date sent",IF(I596&lt;TODAY(),"Expired - chase or close",IF(AND(H596&lt;&gt;"",H596&lt;TODAY()),"Follow-up overdue",IF(H596=TODAY(),"Follow up today",IF(I596-TODAY()&lt;=Settings!$B$4,"Expiring soon",IF(H596="",IF(TODAY()-G596&gt;=Settings!$B$5,"Chase - no follow-up set","Waiting"),"Waiting"))))))))))</f>
        <v/>
      </c>
      <c r="G596" s="12"/>
      <c r="H596" s="12"/>
      <c r="I596" s="13" t="str">
        <f aca="false">IF(G596="","",G596+IF(J596="",Settings!$B$3,J596))</f>
        <v/>
      </c>
      <c r="J596" s="14"/>
      <c r="K596" s="15" t="str">
        <f aca="true">IF(G596="","",IF(L596&lt;&gt;"",L596,TODAY())-G596)</f>
        <v/>
      </c>
      <c r="L596" s="12"/>
      <c r="M596" s="10"/>
      <c r="N596" s="9"/>
      <c r="O596" s="9"/>
      <c r="P596" s="9"/>
      <c r="Q596" s="11" t="str">
        <f aca="false">IF(AND(A596="",B596="",D596="",E596=""),"",IF(D596="","Add the quote value",IF(E596="","Pick a status",IF(AND(E596&lt;&gt;"Draft",G596=""),"Add the date sent",IF(AND(OR(E596="Won",E596="Lost"),L596=""),"Add the date decided",IF(AND(E596="Lost",N596=""),"Add why it was lost",IF(AND(L596&lt;&gt;"",G596&lt;&gt;"",L596&lt;G596),"Decided before it was sent?",IF(AND(E596="Sent",H596&lt;&gt;"",I596&lt;&gt;"",H596&gt;I596),"Follow-up is after it expires",""))))))))</f>
        <v/>
      </c>
    </row>
    <row r="597" customFormat="false" ht="15" hidden="false" customHeight="false" outlineLevel="0" collapsed="false">
      <c r="A597" s="9"/>
      <c r="B597" s="9"/>
      <c r="C597" s="9"/>
      <c r="D597" s="10"/>
      <c r="E597" s="9"/>
      <c r="F597" s="11" t="str">
        <f aca="true">IF(OR(A597="",E597=""),"",IF(E597="Won","Won",IF(E597="Lost","Lost",IF(E597="Draft","Send it",IF(I597="","Add the date sent",IF(I597&lt;TODAY(),"Expired - chase or close",IF(AND(H597&lt;&gt;"",H597&lt;TODAY()),"Follow-up overdue",IF(H597=TODAY(),"Follow up today",IF(I597-TODAY()&lt;=Settings!$B$4,"Expiring soon",IF(H597="",IF(TODAY()-G597&gt;=Settings!$B$5,"Chase - no follow-up set","Waiting"),"Waiting"))))))))))</f>
        <v/>
      </c>
      <c r="G597" s="12"/>
      <c r="H597" s="12"/>
      <c r="I597" s="13" t="str">
        <f aca="false">IF(G597="","",G597+IF(J597="",Settings!$B$3,J597))</f>
        <v/>
      </c>
      <c r="J597" s="14"/>
      <c r="K597" s="15" t="str">
        <f aca="true">IF(G597="","",IF(L597&lt;&gt;"",L597,TODAY())-G597)</f>
        <v/>
      </c>
      <c r="L597" s="12"/>
      <c r="M597" s="10"/>
      <c r="N597" s="9"/>
      <c r="O597" s="9"/>
      <c r="P597" s="9"/>
      <c r="Q597" s="11" t="str">
        <f aca="false">IF(AND(A597="",B597="",D597="",E597=""),"",IF(D597="","Add the quote value",IF(E597="","Pick a status",IF(AND(E597&lt;&gt;"Draft",G597=""),"Add the date sent",IF(AND(OR(E597="Won",E597="Lost"),L597=""),"Add the date decided",IF(AND(E597="Lost",N597=""),"Add why it was lost",IF(AND(L597&lt;&gt;"",G597&lt;&gt;"",L597&lt;G597),"Decided before it was sent?",IF(AND(E597="Sent",H597&lt;&gt;"",I597&lt;&gt;"",H597&gt;I597),"Follow-up is after it expires",""))))))))</f>
        <v/>
      </c>
    </row>
    <row r="598" customFormat="false" ht="15" hidden="false" customHeight="false" outlineLevel="0" collapsed="false">
      <c r="A598" s="9"/>
      <c r="B598" s="9"/>
      <c r="C598" s="9"/>
      <c r="D598" s="10"/>
      <c r="E598" s="9"/>
      <c r="F598" s="11" t="str">
        <f aca="true">IF(OR(A598="",E598=""),"",IF(E598="Won","Won",IF(E598="Lost","Lost",IF(E598="Draft","Send it",IF(I598="","Add the date sent",IF(I598&lt;TODAY(),"Expired - chase or close",IF(AND(H598&lt;&gt;"",H598&lt;TODAY()),"Follow-up overdue",IF(H598=TODAY(),"Follow up today",IF(I598-TODAY()&lt;=Settings!$B$4,"Expiring soon",IF(H598="",IF(TODAY()-G598&gt;=Settings!$B$5,"Chase - no follow-up set","Waiting"),"Waiting"))))))))))</f>
        <v/>
      </c>
      <c r="G598" s="12"/>
      <c r="H598" s="12"/>
      <c r="I598" s="13" t="str">
        <f aca="false">IF(G598="","",G598+IF(J598="",Settings!$B$3,J598))</f>
        <v/>
      </c>
      <c r="J598" s="14"/>
      <c r="K598" s="15" t="str">
        <f aca="true">IF(G598="","",IF(L598&lt;&gt;"",L598,TODAY())-G598)</f>
        <v/>
      </c>
      <c r="L598" s="12"/>
      <c r="M598" s="10"/>
      <c r="N598" s="9"/>
      <c r="O598" s="9"/>
      <c r="P598" s="9"/>
      <c r="Q598" s="11" t="str">
        <f aca="false">IF(AND(A598="",B598="",D598="",E598=""),"",IF(D598="","Add the quote value",IF(E598="","Pick a status",IF(AND(E598&lt;&gt;"Draft",G598=""),"Add the date sent",IF(AND(OR(E598="Won",E598="Lost"),L598=""),"Add the date decided",IF(AND(E598="Lost",N598=""),"Add why it was lost",IF(AND(L598&lt;&gt;"",G598&lt;&gt;"",L598&lt;G598),"Decided before it was sent?",IF(AND(E598="Sent",H598&lt;&gt;"",I598&lt;&gt;"",H598&gt;I598),"Follow-up is after it expires",""))))))))</f>
        <v/>
      </c>
    </row>
    <row r="599" customFormat="false" ht="15" hidden="false" customHeight="false" outlineLevel="0" collapsed="false">
      <c r="A599" s="9"/>
      <c r="B599" s="9"/>
      <c r="C599" s="9"/>
      <c r="D599" s="10"/>
      <c r="E599" s="9"/>
      <c r="F599" s="11" t="str">
        <f aca="true">IF(OR(A599="",E599=""),"",IF(E599="Won","Won",IF(E599="Lost","Lost",IF(E599="Draft","Send it",IF(I599="","Add the date sent",IF(I599&lt;TODAY(),"Expired - chase or close",IF(AND(H599&lt;&gt;"",H599&lt;TODAY()),"Follow-up overdue",IF(H599=TODAY(),"Follow up today",IF(I599-TODAY()&lt;=Settings!$B$4,"Expiring soon",IF(H599="",IF(TODAY()-G599&gt;=Settings!$B$5,"Chase - no follow-up set","Waiting"),"Waiting"))))))))))</f>
        <v/>
      </c>
      <c r="G599" s="12"/>
      <c r="H599" s="12"/>
      <c r="I599" s="13" t="str">
        <f aca="false">IF(G599="","",G599+IF(J599="",Settings!$B$3,J599))</f>
        <v/>
      </c>
      <c r="J599" s="14"/>
      <c r="K599" s="15" t="str">
        <f aca="true">IF(G599="","",IF(L599&lt;&gt;"",L599,TODAY())-G599)</f>
        <v/>
      </c>
      <c r="L599" s="12"/>
      <c r="M599" s="10"/>
      <c r="N599" s="9"/>
      <c r="O599" s="9"/>
      <c r="P599" s="9"/>
      <c r="Q599" s="11" t="str">
        <f aca="false">IF(AND(A599="",B599="",D599="",E599=""),"",IF(D599="","Add the quote value",IF(E599="","Pick a status",IF(AND(E599&lt;&gt;"Draft",G599=""),"Add the date sent",IF(AND(OR(E599="Won",E599="Lost"),L599=""),"Add the date decided",IF(AND(E599="Lost",N599=""),"Add why it was lost",IF(AND(L599&lt;&gt;"",G599&lt;&gt;"",L599&lt;G599),"Decided before it was sent?",IF(AND(E599="Sent",H599&lt;&gt;"",I599&lt;&gt;"",H599&gt;I599),"Follow-up is after it expires",""))))))))</f>
        <v/>
      </c>
    </row>
    <row r="600" customFormat="false" ht="15" hidden="false" customHeight="false" outlineLevel="0" collapsed="false">
      <c r="A600" s="9"/>
      <c r="B600" s="9"/>
      <c r="C600" s="9"/>
      <c r="D600" s="10"/>
      <c r="E600" s="9"/>
      <c r="F600" s="11" t="str">
        <f aca="true">IF(OR(A600="",E600=""),"",IF(E600="Won","Won",IF(E600="Lost","Lost",IF(E600="Draft","Send it",IF(I600="","Add the date sent",IF(I600&lt;TODAY(),"Expired - chase or close",IF(AND(H600&lt;&gt;"",H600&lt;TODAY()),"Follow-up overdue",IF(H600=TODAY(),"Follow up today",IF(I600-TODAY()&lt;=Settings!$B$4,"Expiring soon",IF(H600="",IF(TODAY()-G600&gt;=Settings!$B$5,"Chase - no follow-up set","Waiting"),"Waiting"))))))))))</f>
        <v/>
      </c>
      <c r="G600" s="12"/>
      <c r="H600" s="12"/>
      <c r="I600" s="13" t="str">
        <f aca="false">IF(G600="","",G600+IF(J600="",Settings!$B$3,J600))</f>
        <v/>
      </c>
      <c r="J600" s="14"/>
      <c r="K600" s="15" t="str">
        <f aca="true">IF(G600="","",IF(L600&lt;&gt;"",L600,TODAY())-G600)</f>
        <v/>
      </c>
      <c r="L600" s="12"/>
      <c r="M600" s="10"/>
      <c r="N600" s="9"/>
      <c r="O600" s="9"/>
      <c r="P600" s="9"/>
      <c r="Q600" s="11" t="str">
        <f aca="false">IF(AND(A600="",B600="",D600="",E600=""),"",IF(D600="","Add the quote value",IF(E600="","Pick a status",IF(AND(E600&lt;&gt;"Draft",G600=""),"Add the date sent",IF(AND(OR(E600="Won",E600="Lost"),L600=""),"Add the date decided",IF(AND(E600="Lost",N600=""),"Add why it was lost",IF(AND(L600&lt;&gt;"",G600&lt;&gt;"",L600&lt;G600),"Decided before it was sent?",IF(AND(E600="Sent",H600&lt;&gt;"",I600&lt;&gt;"",H600&gt;I600),"Follow-up is after it expires",""))))))))</f>
        <v/>
      </c>
    </row>
    <row r="601" customFormat="false" ht="15" hidden="false" customHeight="false" outlineLevel="0" collapsed="false">
      <c r="A601" s="9"/>
      <c r="B601" s="9"/>
      <c r="C601" s="9"/>
      <c r="D601" s="10"/>
      <c r="E601" s="9"/>
      <c r="F601" s="11" t="str">
        <f aca="true">IF(OR(A601="",E601=""),"",IF(E601="Won","Won",IF(E601="Lost","Lost",IF(E601="Draft","Send it",IF(I601="","Add the date sent",IF(I601&lt;TODAY(),"Expired - chase or close",IF(AND(H601&lt;&gt;"",H601&lt;TODAY()),"Follow-up overdue",IF(H601=TODAY(),"Follow up today",IF(I601-TODAY()&lt;=Settings!$B$4,"Expiring soon",IF(H601="",IF(TODAY()-G601&gt;=Settings!$B$5,"Chase - no follow-up set","Waiting"),"Waiting"))))))))))</f>
        <v/>
      </c>
      <c r="G601" s="12"/>
      <c r="H601" s="12"/>
      <c r="I601" s="13" t="str">
        <f aca="false">IF(G601="","",G601+IF(J601="",Settings!$B$3,J601))</f>
        <v/>
      </c>
      <c r="J601" s="14"/>
      <c r="K601" s="15" t="str">
        <f aca="true">IF(G601="","",IF(L601&lt;&gt;"",L601,TODAY())-G601)</f>
        <v/>
      </c>
      <c r="L601" s="12"/>
      <c r="M601" s="10"/>
      <c r="N601" s="9"/>
      <c r="O601" s="9"/>
      <c r="P601" s="9"/>
      <c r="Q601" s="11" t="str">
        <f aca="false">IF(AND(A601="",B601="",D601="",E601=""),"",IF(D601="","Add the quote value",IF(E601="","Pick a status",IF(AND(E601&lt;&gt;"Draft",G601=""),"Add the date sent",IF(AND(OR(E601="Won",E601="Lost"),L601=""),"Add the date decided",IF(AND(E601="Lost",N601=""),"Add why it was lost",IF(AND(L601&lt;&gt;"",G601&lt;&gt;"",L601&lt;G601),"Decided before it was sent?",IF(AND(E601="Sent",H601&lt;&gt;"",I601&lt;&gt;"",H601&gt;I601),"Follow-up is after it expires",""))))))))</f>
        <v/>
      </c>
    </row>
    <row r="602" customFormat="false" ht="15" hidden="false" customHeight="false" outlineLevel="0" collapsed="false">
      <c r="A602" s="9"/>
      <c r="B602" s="9"/>
      <c r="C602" s="9"/>
      <c r="D602" s="10"/>
      <c r="E602" s="9"/>
      <c r="F602" s="11" t="str">
        <f aca="true">IF(OR(A602="",E602=""),"",IF(E602="Won","Won",IF(E602="Lost","Lost",IF(E602="Draft","Send it",IF(I602="","Add the date sent",IF(I602&lt;TODAY(),"Expired - chase or close",IF(AND(H602&lt;&gt;"",H602&lt;TODAY()),"Follow-up overdue",IF(H602=TODAY(),"Follow up today",IF(I602-TODAY()&lt;=Settings!$B$4,"Expiring soon",IF(H602="",IF(TODAY()-G602&gt;=Settings!$B$5,"Chase - no follow-up set","Waiting"),"Waiting"))))))))))</f>
        <v/>
      </c>
      <c r="G602" s="12"/>
      <c r="H602" s="12"/>
      <c r="I602" s="13" t="str">
        <f aca="false">IF(G602="","",G602+IF(J602="",Settings!$B$3,J602))</f>
        <v/>
      </c>
      <c r="J602" s="14"/>
      <c r="K602" s="15" t="str">
        <f aca="true">IF(G602="","",IF(L602&lt;&gt;"",L602,TODAY())-G602)</f>
        <v/>
      </c>
      <c r="L602" s="12"/>
      <c r="M602" s="10"/>
      <c r="N602" s="9"/>
      <c r="O602" s="9"/>
      <c r="P602" s="9"/>
      <c r="Q602" s="11" t="str">
        <f aca="false">IF(AND(A602="",B602="",D602="",E602=""),"",IF(D602="","Add the quote value",IF(E602="","Pick a status",IF(AND(E602&lt;&gt;"Draft",G602=""),"Add the date sent",IF(AND(OR(E602="Won",E602="Lost"),L602=""),"Add the date decided",IF(AND(E602="Lost",N602=""),"Add why it was lost",IF(AND(L602&lt;&gt;"",G602&lt;&gt;"",L602&lt;G602),"Decided before it was sent?",IF(AND(E602="Sent",H602&lt;&gt;"",I602&lt;&gt;"",H602&gt;I602),"Follow-up is after it expires",""))))))))</f>
        <v/>
      </c>
    </row>
    <row r="603" customFormat="false" ht="15" hidden="false" customHeight="false" outlineLevel="0" collapsed="false">
      <c r="A603" s="9"/>
      <c r="B603" s="9"/>
      <c r="C603" s="9"/>
      <c r="D603" s="10"/>
      <c r="E603" s="9"/>
      <c r="F603" s="11" t="str">
        <f aca="true">IF(OR(A603="",E603=""),"",IF(E603="Won","Won",IF(E603="Lost","Lost",IF(E603="Draft","Send it",IF(I603="","Add the date sent",IF(I603&lt;TODAY(),"Expired - chase or close",IF(AND(H603&lt;&gt;"",H603&lt;TODAY()),"Follow-up overdue",IF(H603=TODAY(),"Follow up today",IF(I603-TODAY()&lt;=Settings!$B$4,"Expiring soon",IF(H603="",IF(TODAY()-G603&gt;=Settings!$B$5,"Chase - no follow-up set","Waiting"),"Waiting"))))))))))</f>
        <v/>
      </c>
      <c r="G603" s="12"/>
      <c r="H603" s="12"/>
      <c r="I603" s="13" t="str">
        <f aca="false">IF(G603="","",G603+IF(J603="",Settings!$B$3,J603))</f>
        <v/>
      </c>
      <c r="J603" s="14"/>
      <c r="K603" s="15" t="str">
        <f aca="true">IF(G603="","",IF(L603&lt;&gt;"",L603,TODAY())-G603)</f>
        <v/>
      </c>
      <c r="L603" s="12"/>
      <c r="M603" s="10"/>
      <c r="N603" s="9"/>
      <c r="O603" s="9"/>
      <c r="P603" s="9"/>
      <c r="Q603" s="11" t="str">
        <f aca="false">IF(AND(A603="",B603="",D603="",E603=""),"",IF(D603="","Add the quote value",IF(E603="","Pick a status",IF(AND(E603&lt;&gt;"Draft",G603=""),"Add the date sent",IF(AND(OR(E603="Won",E603="Lost"),L603=""),"Add the date decided",IF(AND(E603="Lost",N603=""),"Add why it was lost",IF(AND(L603&lt;&gt;"",G603&lt;&gt;"",L603&lt;G603),"Decided before it was sent?",IF(AND(E603="Sent",H603&lt;&gt;"",I603&lt;&gt;"",H603&gt;I603),"Follow-up is after it expires",""))))))))</f>
        <v/>
      </c>
    </row>
    <row r="604" customFormat="false" ht="15" hidden="false" customHeight="false" outlineLevel="0" collapsed="false">
      <c r="A604" s="9"/>
      <c r="B604" s="9"/>
      <c r="C604" s="9"/>
      <c r="D604" s="10"/>
      <c r="E604" s="9"/>
      <c r="F604" s="11" t="str">
        <f aca="true">IF(OR(A604="",E604=""),"",IF(E604="Won","Won",IF(E604="Lost","Lost",IF(E604="Draft","Send it",IF(I604="","Add the date sent",IF(I604&lt;TODAY(),"Expired - chase or close",IF(AND(H604&lt;&gt;"",H604&lt;TODAY()),"Follow-up overdue",IF(H604=TODAY(),"Follow up today",IF(I604-TODAY()&lt;=Settings!$B$4,"Expiring soon",IF(H604="",IF(TODAY()-G604&gt;=Settings!$B$5,"Chase - no follow-up set","Waiting"),"Waiting"))))))))))</f>
        <v/>
      </c>
      <c r="G604" s="12"/>
      <c r="H604" s="12"/>
      <c r="I604" s="13" t="str">
        <f aca="false">IF(G604="","",G604+IF(J604="",Settings!$B$3,J604))</f>
        <v/>
      </c>
      <c r="J604" s="14"/>
      <c r="K604" s="15" t="str">
        <f aca="true">IF(G604="","",IF(L604&lt;&gt;"",L604,TODAY())-G604)</f>
        <v/>
      </c>
      <c r="L604" s="12"/>
      <c r="M604" s="10"/>
      <c r="N604" s="9"/>
      <c r="O604" s="9"/>
      <c r="P604" s="9"/>
      <c r="Q604" s="11" t="str">
        <f aca="false">IF(AND(A604="",B604="",D604="",E604=""),"",IF(D604="","Add the quote value",IF(E604="","Pick a status",IF(AND(E604&lt;&gt;"Draft",G604=""),"Add the date sent",IF(AND(OR(E604="Won",E604="Lost"),L604=""),"Add the date decided",IF(AND(E604="Lost",N604=""),"Add why it was lost",IF(AND(L604&lt;&gt;"",G604&lt;&gt;"",L604&lt;G604),"Decided before it was sent?",IF(AND(E604="Sent",H604&lt;&gt;"",I604&lt;&gt;"",H604&gt;I604),"Follow-up is after it expires",""))))))))</f>
        <v/>
      </c>
    </row>
    <row r="605" customFormat="false" ht="15" hidden="false" customHeight="false" outlineLevel="0" collapsed="false">
      <c r="A605" s="9"/>
      <c r="B605" s="9"/>
      <c r="C605" s="9"/>
      <c r="D605" s="10"/>
      <c r="E605" s="9"/>
      <c r="F605" s="11" t="str">
        <f aca="true">IF(OR(A605="",E605=""),"",IF(E605="Won","Won",IF(E605="Lost","Lost",IF(E605="Draft","Send it",IF(I605="","Add the date sent",IF(I605&lt;TODAY(),"Expired - chase or close",IF(AND(H605&lt;&gt;"",H605&lt;TODAY()),"Follow-up overdue",IF(H605=TODAY(),"Follow up today",IF(I605-TODAY()&lt;=Settings!$B$4,"Expiring soon",IF(H605="",IF(TODAY()-G605&gt;=Settings!$B$5,"Chase - no follow-up set","Waiting"),"Waiting"))))))))))</f>
        <v/>
      </c>
      <c r="G605" s="12"/>
      <c r="H605" s="12"/>
      <c r="I605" s="13" t="str">
        <f aca="false">IF(G605="","",G605+IF(J605="",Settings!$B$3,J605))</f>
        <v/>
      </c>
      <c r="J605" s="14"/>
      <c r="K605" s="15" t="str">
        <f aca="true">IF(G605="","",IF(L605&lt;&gt;"",L605,TODAY())-G605)</f>
        <v/>
      </c>
      <c r="L605" s="12"/>
      <c r="M605" s="10"/>
      <c r="N605" s="9"/>
      <c r="O605" s="9"/>
      <c r="P605" s="9"/>
      <c r="Q605" s="11" t="str">
        <f aca="false">IF(AND(A605="",B605="",D605="",E605=""),"",IF(D605="","Add the quote value",IF(E605="","Pick a status",IF(AND(E605&lt;&gt;"Draft",G605=""),"Add the date sent",IF(AND(OR(E605="Won",E605="Lost"),L605=""),"Add the date decided",IF(AND(E605="Lost",N605=""),"Add why it was lost",IF(AND(L605&lt;&gt;"",G605&lt;&gt;"",L605&lt;G605),"Decided before it was sent?",IF(AND(E605="Sent",H605&lt;&gt;"",I605&lt;&gt;"",H605&gt;I605),"Follow-up is after it expires",""))))))))</f>
        <v/>
      </c>
    </row>
    <row r="606" customFormat="false" ht="15" hidden="false" customHeight="false" outlineLevel="0" collapsed="false">
      <c r="A606" s="9"/>
      <c r="B606" s="9"/>
      <c r="C606" s="9"/>
      <c r="D606" s="10"/>
      <c r="E606" s="9"/>
      <c r="F606" s="11" t="str">
        <f aca="true">IF(OR(A606="",E606=""),"",IF(E606="Won","Won",IF(E606="Lost","Lost",IF(E606="Draft","Send it",IF(I606="","Add the date sent",IF(I606&lt;TODAY(),"Expired - chase or close",IF(AND(H606&lt;&gt;"",H606&lt;TODAY()),"Follow-up overdue",IF(H606=TODAY(),"Follow up today",IF(I606-TODAY()&lt;=Settings!$B$4,"Expiring soon",IF(H606="",IF(TODAY()-G606&gt;=Settings!$B$5,"Chase - no follow-up set","Waiting"),"Waiting"))))))))))</f>
        <v/>
      </c>
      <c r="G606" s="12"/>
      <c r="H606" s="12"/>
      <c r="I606" s="13" t="str">
        <f aca="false">IF(G606="","",G606+IF(J606="",Settings!$B$3,J606))</f>
        <v/>
      </c>
      <c r="J606" s="14"/>
      <c r="K606" s="15" t="str">
        <f aca="true">IF(G606="","",IF(L606&lt;&gt;"",L606,TODAY())-G606)</f>
        <v/>
      </c>
      <c r="L606" s="12"/>
      <c r="M606" s="10"/>
      <c r="N606" s="9"/>
      <c r="O606" s="9"/>
      <c r="P606" s="9"/>
      <c r="Q606" s="11" t="str">
        <f aca="false">IF(AND(A606="",B606="",D606="",E606=""),"",IF(D606="","Add the quote value",IF(E606="","Pick a status",IF(AND(E606&lt;&gt;"Draft",G606=""),"Add the date sent",IF(AND(OR(E606="Won",E606="Lost"),L606=""),"Add the date decided",IF(AND(E606="Lost",N606=""),"Add why it was lost",IF(AND(L606&lt;&gt;"",G606&lt;&gt;"",L606&lt;G606),"Decided before it was sent?",IF(AND(E606="Sent",H606&lt;&gt;"",I606&lt;&gt;"",H606&gt;I606),"Follow-up is after it expires",""))))))))</f>
        <v/>
      </c>
    </row>
    <row r="607" customFormat="false" ht="15" hidden="false" customHeight="false" outlineLevel="0" collapsed="false">
      <c r="A607" s="9"/>
      <c r="B607" s="9"/>
      <c r="C607" s="9"/>
      <c r="D607" s="10"/>
      <c r="E607" s="9"/>
      <c r="F607" s="11" t="str">
        <f aca="true">IF(OR(A607="",E607=""),"",IF(E607="Won","Won",IF(E607="Lost","Lost",IF(E607="Draft","Send it",IF(I607="","Add the date sent",IF(I607&lt;TODAY(),"Expired - chase or close",IF(AND(H607&lt;&gt;"",H607&lt;TODAY()),"Follow-up overdue",IF(H607=TODAY(),"Follow up today",IF(I607-TODAY()&lt;=Settings!$B$4,"Expiring soon",IF(H607="",IF(TODAY()-G607&gt;=Settings!$B$5,"Chase - no follow-up set","Waiting"),"Waiting"))))))))))</f>
        <v/>
      </c>
      <c r="G607" s="12"/>
      <c r="H607" s="12"/>
      <c r="I607" s="13" t="str">
        <f aca="false">IF(G607="","",G607+IF(J607="",Settings!$B$3,J607))</f>
        <v/>
      </c>
      <c r="J607" s="14"/>
      <c r="K607" s="15" t="str">
        <f aca="true">IF(G607="","",IF(L607&lt;&gt;"",L607,TODAY())-G607)</f>
        <v/>
      </c>
      <c r="L607" s="12"/>
      <c r="M607" s="10"/>
      <c r="N607" s="9"/>
      <c r="O607" s="9"/>
      <c r="P607" s="9"/>
      <c r="Q607" s="11" t="str">
        <f aca="false">IF(AND(A607="",B607="",D607="",E607=""),"",IF(D607="","Add the quote value",IF(E607="","Pick a status",IF(AND(E607&lt;&gt;"Draft",G607=""),"Add the date sent",IF(AND(OR(E607="Won",E607="Lost"),L607=""),"Add the date decided",IF(AND(E607="Lost",N607=""),"Add why it was lost",IF(AND(L607&lt;&gt;"",G607&lt;&gt;"",L607&lt;G607),"Decided before it was sent?",IF(AND(E607="Sent",H607&lt;&gt;"",I607&lt;&gt;"",H607&gt;I607),"Follow-up is after it expires",""))))))))</f>
        <v/>
      </c>
    </row>
    <row r="608" customFormat="false" ht="15" hidden="false" customHeight="false" outlineLevel="0" collapsed="false">
      <c r="A608" s="9"/>
      <c r="B608" s="9"/>
      <c r="C608" s="9"/>
      <c r="D608" s="10"/>
      <c r="E608" s="9"/>
      <c r="F608" s="11" t="str">
        <f aca="true">IF(OR(A608="",E608=""),"",IF(E608="Won","Won",IF(E608="Lost","Lost",IF(E608="Draft","Send it",IF(I608="","Add the date sent",IF(I608&lt;TODAY(),"Expired - chase or close",IF(AND(H608&lt;&gt;"",H608&lt;TODAY()),"Follow-up overdue",IF(H608=TODAY(),"Follow up today",IF(I608-TODAY()&lt;=Settings!$B$4,"Expiring soon",IF(H608="",IF(TODAY()-G608&gt;=Settings!$B$5,"Chase - no follow-up set","Waiting"),"Waiting"))))))))))</f>
        <v/>
      </c>
      <c r="G608" s="12"/>
      <c r="H608" s="12"/>
      <c r="I608" s="13" t="str">
        <f aca="false">IF(G608="","",G608+IF(J608="",Settings!$B$3,J608))</f>
        <v/>
      </c>
      <c r="J608" s="14"/>
      <c r="K608" s="15" t="str">
        <f aca="true">IF(G608="","",IF(L608&lt;&gt;"",L608,TODAY())-G608)</f>
        <v/>
      </c>
      <c r="L608" s="12"/>
      <c r="M608" s="10"/>
      <c r="N608" s="9"/>
      <c r="O608" s="9"/>
      <c r="P608" s="9"/>
      <c r="Q608" s="11" t="str">
        <f aca="false">IF(AND(A608="",B608="",D608="",E608=""),"",IF(D608="","Add the quote value",IF(E608="","Pick a status",IF(AND(E608&lt;&gt;"Draft",G608=""),"Add the date sent",IF(AND(OR(E608="Won",E608="Lost"),L608=""),"Add the date decided",IF(AND(E608="Lost",N608=""),"Add why it was lost",IF(AND(L608&lt;&gt;"",G608&lt;&gt;"",L608&lt;G608),"Decided before it was sent?",IF(AND(E608="Sent",H608&lt;&gt;"",I608&lt;&gt;"",H608&gt;I608),"Follow-up is after it expires",""))))))))</f>
        <v/>
      </c>
    </row>
    <row r="609" customFormat="false" ht="15" hidden="false" customHeight="false" outlineLevel="0" collapsed="false">
      <c r="A609" s="9"/>
      <c r="B609" s="9"/>
      <c r="C609" s="9"/>
      <c r="D609" s="10"/>
      <c r="E609" s="9"/>
      <c r="F609" s="11" t="str">
        <f aca="true">IF(OR(A609="",E609=""),"",IF(E609="Won","Won",IF(E609="Lost","Lost",IF(E609="Draft","Send it",IF(I609="","Add the date sent",IF(I609&lt;TODAY(),"Expired - chase or close",IF(AND(H609&lt;&gt;"",H609&lt;TODAY()),"Follow-up overdue",IF(H609=TODAY(),"Follow up today",IF(I609-TODAY()&lt;=Settings!$B$4,"Expiring soon",IF(H609="",IF(TODAY()-G609&gt;=Settings!$B$5,"Chase - no follow-up set","Waiting"),"Waiting"))))))))))</f>
        <v/>
      </c>
      <c r="G609" s="12"/>
      <c r="H609" s="12"/>
      <c r="I609" s="13" t="str">
        <f aca="false">IF(G609="","",G609+IF(J609="",Settings!$B$3,J609))</f>
        <v/>
      </c>
      <c r="J609" s="14"/>
      <c r="K609" s="15" t="str">
        <f aca="true">IF(G609="","",IF(L609&lt;&gt;"",L609,TODAY())-G609)</f>
        <v/>
      </c>
      <c r="L609" s="12"/>
      <c r="M609" s="10"/>
      <c r="N609" s="9"/>
      <c r="O609" s="9"/>
      <c r="P609" s="9"/>
      <c r="Q609" s="11" t="str">
        <f aca="false">IF(AND(A609="",B609="",D609="",E609=""),"",IF(D609="","Add the quote value",IF(E609="","Pick a status",IF(AND(E609&lt;&gt;"Draft",G609=""),"Add the date sent",IF(AND(OR(E609="Won",E609="Lost"),L609=""),"Add the date decided",IF(AND(E609="Lost",N609=""),"Add why it was lost",IF(AND(L609&lt;&gt;"",G609&lt;&gt;"",L609&lt;G609),"Decided before it was sent?",IF(AND(E609="Sent",H609&lt;&gt;"",I609&lt;&gt;"",H609&gt;I609),"Follow-up is after it expires",""))))))))</f>
        <v/>
      </c>
    </row>
    <row r="610" customFormat="false" ht="15" hidden="false" customHeight="false" outlineLevel="0" collapsed="false">
      <c r="A610" s="9"/>
      <c r="B610" s="9"/>
      <c r="C610" s="9"/>
      <c r="D610" s="10"/>
      <c r="E610" s="9"/>
      <c r="F610" s="11" t="str">
        <f aca="true">IF(OR(A610="",E610=""),"",IF(E610="Won","Won",IF(E610="Lost","Lost",IF(E610="Draft","Send it",IF(I610="","Add the date sent",IF(I610&lt;TODAY(),"Expired - chase or close",IF(AND(H610&lt;&gt;"",H610&lt;TODAY()),"Follow-up overdue",IF(H610=TODAY(),"Follow up today",IF(I610-TODAY()&lt;=Settings!$B$4,"Expiring soon",IF(H610="",IF(TODAY()-G610&gt;=Settings!$B$5,"Chase - no follow-up set","Waiting"),"Waiting"))))))))))</f>
        <v/>
      </c>
      <c r="G610" s="12"/>
      <c r="H610" s="12"/>
      <c r="I610" s="13" t="str">
        <f aca="false">IF(G610="","",G610+IF(J610="",Settings!$B$3,J610))</f>
        <v/>
      </c>
      <c r="J610" s="14"/>
      <c r="K610" s="15" t="str">
        <f aca="true">IF(G610="","",IF(L610&lt;&gt;"",L610,TODAY())-G610)</f>
        <v/>
      </c>
      <c r="L610" s="12"/>
      <c r="M610" s="10"/>
      <c r="N610" s="9"/>
      <c r="O610" s="9"/>
      <c r="P610" s="9"/>
      <c r="Q610" s="11" t="str">
        <f aca="false">IF(AND(A610="",B610="",D610="",E610=""),"",IF(D610="","Add the quote value",IF(E610="","Pick a status",IF(AND(E610&lt;&gt;"Draft",G610=""),"Add the date sent",IF(AND(OR(E610="Won",E610="Lost"),L610=""),"Add the date decided",IF(AND(E610="Lost",N610=""),"Add why it was lost",IF(AND(L610&lt;&gt;"",G610&lt;&gt;"",L610&lt;G610),"Decided before it was sent?",IF(AND(E610="Sent",H610&lt;&gt;"",I610&lt;&gt;"",H610&gt;I610),"Follow-up is after it expires",""))))))))</f>
        <v/>
      </c>
    </row>
    <row r="611" customFormat="false" ht="15" hidden="false" customHeight="false" outlineLevel="0" collapsed="false">
      <c r="A611" s="9"/>
      <c r="B611" s="9"/>
      <c r="C611" s="9"/>
      <c r="D611" s="10"/>
      <c r="E611" s="9"/>
      <c r="F611" s="11" t="str">
        <f aca="true">IF(OR(A611="",E611=""),"",IF(E611="Won","Won",IF(E611="Lost","Lost",IF(E611="Draft","Send it",IF(I611="","Add the date sent",IF(I611&lt;TODAY(),"Expired - chase or close",IF(AND(H611&lt;&gt;"",H611&lt;TODAY()),"Follow-up overdue",IF(H611=TODAY(),"Follow up today",IF(I611-TODAY()&lt;=Settings!$B$4,"Expiring soon",IF(H611="",IF(TODAY()-G611&gt;=Settings!$B$5,"Chase - no follow-up set","Waiting"),"Waiting"))))))))))</f>
        <v/>
      </c>
      <c r="G611" s="12"/>
      <c r="H611" s="12"/>
      <c r="I611" s="13" t="str">
        <f aca="false">IF(G611="","",G611+IF(J611="",Settings!$B$3,J611))</f>
        <v/>
      </c>
      <c r="J611" s="14"/>
      <c r="K611" s="15" t="str">
        <f aca="true">IF(G611="","",IF(L611&lt;&gt;"",L611,TODAY())-G611)</f>
        <v/>
      </c>
      <c r="L611" s="12"/>
      <c r="M611" s="10"/>
      <c r="N611" s="9"/>
      <c r="O611" s="9"/>
      <c r="P611" s="9"/>
      <c r="Q611" s="11" t="str">
        <f aca="false">IF(AND(A611="",B611="",D611="",E611=""),"",IF(D611="","Add the quote value",IF(E611="","Pick a status",IF(AND(E611&lt;&gt;"Draft",G611=""),"Add the date sent",IF(AND(OR(E611="Won",E611="Lost"),L611=""),"Add the date decided",IF(AND(E611="Lost",N611=""),"Add why it was lost",IF(AND(L611&lt;&gt;"",G611&lt;&gt;"",L611&lt;G611),"Decided before it was sent?",IF(AND(E611="Sent",H611&lt;&gt;"",I611&lt;&gt;"",H611&gt;I611),"Follow-up is after it expires",""))))))))</f>
        <v/>
      </c>
    </row>
    <row r="612" customFormat="false" ht="15" hidden="false" customHeight="false" outlineLevel="0" collapsed="false">
      <c r="A612" s="9"/>
      <c r="B612" s="9"/>
      <c r="C612" s="9"/>
      <c r="D612" s="10"/>
      <c r="E612" s="9"/>
      <c r="F612" s="11" t="str">
        <f aca="true">IF(OR(A612="",E612=""),"",IF(E612="Won","Won",IF(E612="Lost","Lost",IF(E612="Draft","Send it",IF(I612="","Add the date sent",IF(I612&lt;TODAY(),"Expired - chase or close",IF(AND(H612&lt;&gt;"",H612&lt;TODAY()),"Follow-up overdue",IF(H612=TODAY(),"Follow up today",IF(I612-TODAY()&lt;=Settings!$B$4,"Expiring soon",IF(H612="",IF(TODAY()-G612&gt;=Settings!$B$5,"Chase - no follow-up set","Waiting"),"Waiting"))))))))))</f>
        <v/>
      </c>
      <c r="G612" s="12"/>
      <c r="H612" s="12"/>
      <c r="I612" s="13" t="str">
        <f aca="false">IF(G612="","",G612+IF(J612="",Settings!$B$3,J612))</f>
        <v/>
      </c>
      <c r="J612" s="14"/>
      <c r="K612" s="15" t="str">
        <f aca="true">IF(G612="","",IF(L612&lt;&gt;"",L612,TODAY())-G612)</f>
        <v/>
      </c>
      <c r="L612" s="12"/>
      <c r="M612" s="10"/>
      <c r="N612" s="9"/>
      <c r="O612" s="9"/>
      <c r="P612" s="9"/>
      <c r="Q612" s="11" t="str">
        <f aca="false">IF(AND(A612="",B612="",D612="",E612=""),"",IF(D612="","Add the quote value",IF(E612="","Pick a status",IF(AND(E612&lt;&gt;"Draft",G612=""),"Add the date sent",IF(AND(OR(E612="Won",E612="Lost"),L612=""),"Add the date decided",IF(AND(E612="Lost",N612=""),"Add why it was lost",IF(AND(L612&lt;&gt;"",G612&lt;&gt;"",L612&lt;G612),"Decided before it was sent?",IF(AND(E612="Sent",H612&lt;&gt;"",I612&lt;&gt;"",H612&gt;I612),"Follow-up is after it expires",""))))))))</f>
        <v/>
      </c>
    </row>
    <row r="613" customFormat="false" ht="15" hidden="false" customHeight="false" outlineLevel="0" collapsed="false">
      <c r="A613" s="9"/>
      <c r="B613" s="9"/>
      <c r="C613" s="9"/>
      <c r="D613" s="10"/>
      <c r="E613" s="9"/>
      <c r="F613" s="11" t="str">
        <f aca="true">IF(OR(A613="",E613=""),"",IF(E613="Won","Won",IF(E613="Lost","Lost",IF(E613="Draft","Send it",IF(I613="","Add the date sent",IF(I613&lt;TODAY(),"Expired - chase or close",IF(AND(H613&lt;&gt;"",H613&lt;TODAY()),"Follow-up overdue",IF(H613=TODAY(),"Follow up today",IF(I613-TODAY()&lt;=Settings!$B$4,"Expiring soon",IF(H613="",IF(TODAY()-G613&gt;=Settings!$B$5,"Chase - no follow-up set","Waiting"),"Waiting"))))))))))</f>
        <v/>
      </c>
      <c r="G613" s="12"/>
      <c r="H613" s="12"/>
      <c r="I613" s="13" t="str">
        <f aca="false">IF(G613="","",G613+IF(J613="",Settings!$B$3,J613))</f>
        <v/>
      </c>
      <c r="J613" s="14"/>
      <c r="K613" s="15" t="str">
        <f aca="true">IF(G613="","",IF(L613&lt;&gt;"",L613,TODAY())-G613)</f>
        <v/>
      </c>
      <c r="L613" s="12"/>
      <c r="M613" s="10"/>
      <c r="N613" s="9"/>
      <c r="O613" s="9"/>
      <c r="P613" s="9"/>
      <c r="Q613" s="11" t="str">
        <f aca="false">IF(AND(A613="",B613="",D613="",E613=""),"",IF(D613="","Add the quote value",IF(E613="","Pick a status",IF(AND(E613&lt;&gt;"Draft",G613=""),"Add the date sent",IF(AND(OR(E613="Won",E613="Lost"),L613=""),"Add the date decided",IF(AND(E613="Lost",N613=""),"Add why it was lost",IF(AND(L613&lt;&gt;"",G613&lt;&gt;"",L613&lt;G613),"Decided before it was sent?",IF(AND(E613="Sent",H613&lt;&gt;"",I613&lt;&gt;"",H613&gt;I613),"Follow-up is after it expires",""))))))))</f>
        <v/>
      </c>
    </row>
    <row r="614" customFormat="false" ht="15" hidden="false" customHeight="false" outlineLevel="0" collapsed="false">
      <c r="A614" s="9"/>
      <c r="B614" s="9"/>
      <c r="C614" s="9"/>
      <c r="D614" s="10"/>
      <c r="E614" s="9"/>
      <c r="F614" s="11" t="str">
        <f aca="true">IF(OR(A614="",E614=""),"",IF(E614="Won","Won",IF(E614="Lost","Lost",IF(E614="Draft","Send it",IF(I614="","Add the date sent",IF(I614&lt;TODAY(),"Expired - chase or close",IF(AND(H614&lt;&gt;"",H614&lt;TODAY()),"Follow-up overdue",IF(H614=TODAY(),"Follow up today",IF(I614-TODAY()&lt;=Settings!$B$4,"Expiring soon",IF(H614="",IF(TODAY()-G614&gt;=Settings!$B$5,"Chase - no follow-up set","Waiting"),"Waiting"))))))))))</f>
        <v/>
      </c>
      <c r="G614" s="12"/>
      <c r="H614" s="12"/>
      <c r="I614" s="13" t="str">
        <f aca="false">IF(G614="","",G614+IF(J614="",Settings!$B$3,J614))</f>
        <v/>
      </c>
      <c r="J614" s="14"/>
      <c r="K614" s="15" t="str">
        <f aca="true">IF(G614="","",IF(L614&lt;&gt;"",L614,TODAY())-G614)</f>
        <v/>
      </c>
      <c r="L614" s="12"/>
      <c r="M614" s="10"/>
      <c r="N614" s="9"/>
      <c r="O614" s="9"/>
      <c r="P614" s="9"/>
      <c r="Q614" s="11" t="str">
        <f aca="false">IF(AND(A614="",B614="",D614="",E614=""),"",IF(D614="","Add the quote value",IF(E614="","Pick a status",IF(AND(E614&lt;&gt;"Draft",G614=""),"Add the date sent",IF(AND(OR(E614="Won",E614="Lost"),L614=""),"Add the date decided",IF(AND(E614="Lost",N614=""),"Add why it was lost",IF(AND(L614&lt;&gt;"",G614&lt;&gt;"",L614&lt;G614),"Decided before it was sent?",IF(AND(E614="Sent",H614&lt;&gt;"",I614&lt;&gt;"",H614&gt;I614),"Follow-up is after it expires",""))))))))</f>
        <v/>
      </c>
    </row>
    <row r="615" customFormat="false" ht="15" hidden="false" customHeight="false" outlineLevel="0" collapsed="false">
      <c r="A615" s="9"/>
      <c r="B615" s="9"/>
      <c r="C615" s="9"/>
      <c r="D615" s="10"/>
      <c r="E615" s="9"/>
      <c r="F615" s="11" t="str">
        <f aca="true">IF(OR(A615="",E615=""),"",IF(E615="Won","Won",IF(E615="Lost","Lost",IF(E615="Draft","Send it",IF(I615="","Add the date sent",IF(I615&lt;TODAY(),"Expired - chase or close",IF(AND(H615&lt;&gt;"",H615&lt;TODAY()),"Follow-up overdue",IF(H615=TODAY(),"Follow up today",IF(I615-TODAY()&lt;=Settings!$B$4,"Expiring soon",IF(H615="",IF(TODAY()-G615&gt;=Settings!$B$5,"Chase - no follow-up set","Waiting"),"Waiting"))))))))))</f>
        <v/>
      </c>
      <c r="G615" s="12"/>
      <c r="H615" s="12"/>
      <c r="I615" s="13" t="str">
        <f aca="false">IF(G615="","",G615+IF(J615="",Settings!$B$3,J615))</f>
        <v/>
      </c>
      <c r="J615" s="14"/>
      <c r="K615" s="15" t="str">
        <f aca="true">IF(G615="","",IF(L615&lt;&gt;"",L615,TODAY())-G615)</f>
        <v/>
      </c>
      <c r="L615" s="12"/>
      <c r="M615" s="10"/>
      <c r="N615" s="9"/>
      <c r="O615" s="9"/>
      <c r="P615" s="9"/>
      <c r="Q615" s="11" t="str">
        <f aca="false">IF(AND(A615="",B615="",D615="",E615=""),"",IF(D615="","Add the quote value",IF(E615="","Pick a status",IF(AND(E615&lt;&gt;"Draft",G615=""),"Add the date sent",IF(AND(OR(E615="Won",E615="Lost"),L615=""),"Add the date decided",IF(AND(E615="Lost",N615=""),"Add why it was lost",IF(AND(L615&lt;&gt;"",G615&lt;&gt;"",L615&lt;G615),"Decided before it was sent?",IF(AND(E615="Sent",H615&lt;&gt;"",I615&lt;&gt;"",H615&gt;I615),"Follow-up is after it expires",""))))))))</f>
        <v/>
      </c>
    </row>
    <row r="616" customFormat="false" ht="15" hidden="false" customHeight="false" outlineLevel="0" collapsed="false">
      <c r="A616" s="9"/>
      <c r="B616" s="9"/>
      <c r="C616" s="9"/>
      <c r="D616" s="10"/>
      <c r="E616" s="9"/>
      <c r="F616" s="11" t="str">
        <f aca="true">IF(OR(A616="",E616=""),"",IF(E616="Won","Won",IF(E616="Lost","Lost",IF(E616="Draft","Send it",IF(I616="","Add the date sent",IF(I616&lt;TODAY(),"Expired - chase or close",IF(AND(H616&lt;&gt;"",H616&lt;TODAY()),"Follow-up overdue",IF(H616=TODAY(),"Follow up today",IF(I616-TODAY()&lt;=Settings!$B$4,"Expiring soon",IF(H616="",IF(TODAY()-G616&gt;=Settings!$B$5,"Chase - no follow-up set","Waiting"),"Waiting"))))))))))</f>
        <v/>
      </c>
      <c r="G616" s="12"/>
      <c r="H616" s="12"/>
      <c r="I616" s="13" t="str">
        <f aca="false">IF(G616="","",G616+IF(J616="",Settings!$B$3,J616))</f>
        <v/>
      </c>
      <c r="J616" s="14"/>
      <c r="K616" s="15" t="str">
        <f aca="true">IF(G616="","",IF(L616&lt;&gt;"",L616,TODAY())-G616)</f>
        <v/>
      </c>
      <c r="L616" s="12"/>
      <c r="M616" s="10"/>
      <c r="N616" s="9"/>
      <c r="O616" s="9"/>
      <c r="P616" s="9"/>
      <c r="Q616" s="11" t="str">
        <f aca="false">IF(AND(A616="",B616="",D616="",E616=""),"",IF(D616="","Add the quote value",IF(E616="","Pick a status",IF(AND(E616&lt;&gt;"Draft",G616=""),"Add the date sent",IF(AND(OR(E616="Won",E616="Lost"),L616=""),"Add the date decided",IF(AND(E616="Lost",N616=""),"Add why it was lost",IF(AND(L616&lt;&gt;"",G616&lt;&gt;"",L616&lt;G616),"Decided before it was sent?",IF(AND(E616="Sent",H616&lt;&gt;"",I616&lt;&gt;"",H616&gt;I616),"Follow-up is after it expires",""))))))))</f>
        <v/>
      </c>
    </row>
    <row r="617" customFormat="false" ht="15" hidden="false" customHeight="false" outlineLevel="0" collapsed="false">
      <c r="A617" s="9"/>
      <c r="B617" s="9"/>
      <c r="C617" s="9"/>
      <c r="D617" s="10"/>
      <c r="E617" s="9"/>
      <c r="F617" s="11" t="str">
        <f aca="true">IF(OR(A617="",E617=""),"",IF(E617="Won","Won",IF(E617="Lost","Lost",IF(E617="Draft","Send it",IF(I617="","Add the date sent",IF(I617&lt;TODAY(),"Expired - chase or close",IF(AND(H617&lt;&gt;"",H617&lt;TODAY()),"Follow-up overdue",IF(H617=TODAY(),"Follow up today",IF(I617-TODAY()&lt;=Settings!$B$4,"Expiring soon",IF(H617="",IF(TODAY()-G617&gt;=Settings!$B$5,"Chase - no follow-up set","Waiting"),"Waiting"))))))))))</f>
        <v/>
      </c>
      <c r="G617" s="12"/>
      <c r="H617" s="12"/>
      <c r="I617" s="13" t="str">
        <f aca="false">IF(G617="","",G617+IF(J617="",Settings!$B$3,J617))</f>
        <v/>
      </c>
      <c r="J617" s="14"/>
      <c r="K617" s="15" t="str">
        <f aca="true">IF(G617="","",IF(L617&lt;&gt;"",L617,TODAY())-G617)</f>
        <v/>
      </c>
      <c r="L617" s="12"/>
      <c r="M617" s="10"/>
      <c r="N617" s="9"/>
      <c r="O617" s="9"/>
      <c r="P617" s="9"/>
      <c r="Q617" s="11" t="str">
        <f aca="false">IF(AND(A617="",B617="",D617="",E617=""),"",IF(D617="","Add the quote value",IF(E617="","Pick a status",IF(AND(E617&lt;&gt;"Draft",G617=""),"Add the date sent",IF(AND(OR(E617="Won",E617="Lost"),L617=""),"Add the date decided",IF(AND(E617="Lost",N617=""),"Add why it was lost",IF(AND(L617&lt;&gt;"",G617&lt;&gt;"",L617&lt;G617),"Decided before it was sent?",IF(AND(E617="Sent",H617&lt;&gt;"",I617&lt;&gt;"",H617&gt;I617),"Follow-up is after it expires",""))))))))</f>
        <v/>
      </c>
    </row>
    <row r="618" customFormat="false" ht="15" hidden="false" customHeight="false" outlineLevel="0" collapsed="false">
      <c r="A618" s="9"/>
      <c r="B618" s="9"/>
      <c r="C618" s="9"/>
      <c r="D618" s="10"/>
      <c r="E618" s="9"/>
      <c r="F618" s="11" t="str">
        <f aca="true">IF(OR(A618="",E618=""),"",IF(E618="Won","Won",IF(E618="Lost","Lost",IF(E618="Draft","Send it",IF(I618="","Add the date sent",IF(I618&lt;TODAY(),"Expired - chase or close",IF(AND(H618&lt;&gt;"",H618&lt;TODAY()),"Follow-up overdue",IF(H618=TODAY(),"Follow up today",IF(I618-TODAY()&lt;=Settings!$B$4,"Expiring soon",IF(H618="",IF(TODAY()-G618&gt;=Settings!$B$5,"Chase - no follow-up set","Waiting"),"Waiting"))))))))))</f>
        <v/>
      </c>
      <c r="G618" s="12"/>
      <c r="H618" s="12"/>
      <c r="I618" s="13" t="str">
        <f aca="false">IF(G618="","",G618+IF(J618="",Settings!$B$3,J618))</f>
        <v/>
      </c>
      <c r="J618" s="14"/>
      <c r="K618" s="15" t="str">
        <f aca="true">IF(G618="","",IF(L618&lt;&gt;"",L618,TODAY())-G618)</f>
        <v/>
      </c>
      <c r="L618" s="12"/>
      <c r="M618" s="10"/>
      <c r="N618" s="9"/>
      <c r="O618" s="9"/>
      <c r="P618" s="9"/>
      <c r="Q618" s="11" t="str">
        <f aca="false">IF(AND(A618="",B618="",D618="",E618=""),"",IF(D618="","Add the quote value",IF(E618="","Pick a status",IF(AND(E618&lt;&gt;"Draft",G618=""),"Add the date sent",IF(AND(OR(E618="Won",E618="Lost"),L618=""),"Add the date decided",IF(AND(E618="Lost",N618=""),"Add why it was lost",IF(AND(L618&lt;&gt;"",G618&lt;&gt;"",L618&lt;G618),"Decided before it was sent?",IF(AND(E618="Sent",H618&lt;&gt;"",I618&lt;&gt;"",H618&gt;I618),"Follow-up is after it expires",""))))))))</f>
        <v/>
      </c>
    </row>
    <row r="619" customFormat="false" ht="15" hidden="false" customHeight="false" outlineLevel="0" collapsed="false">
      <c r="A619" s="9"/>
      <c r="B619" s="9"/>
      <c r="C619" s="9"/>
      <c r="D619" s="10"/>
      <c r="E619" s="9"/>
      <c r="F619" s="11" t="str">
        <f aca="true">IF(OR(A619="",E619=""),"",IF(E619="Won","Won",IF(E619="Lost","Lost",IF(E619="Draft","Send it",IF(I619="","Add the date sent",IF(I619&lt;TODAY(),"Expired - chase or close",IF(AND(H619&lt;&gt;"",H619&lt;TODAY()),"Follow-up overdue",IF(H619=TODAY(),"Follow up today",IF(I619-TODAY()&lt;=Settings!$B$4,"Expiring soon",IF(H619="",IF(TODAY()-G619&gt;=Settings!$B$5,"Chase - no follow-up set","Waiting"),"Waiting"))))))))))</f>
        <v/>
      </c>
      <c r="G619" s="12"/>
      <c r="H619" s="12"/>
      <c r="I619" s="13" t="str">
        <f aca="false">IF(G619="","",G619+IF(J619="",Settings!$B$3,J619))</f>
        <v/>
      </c>
      <c r="J619" s="14"/>
      <c r="K619" s="15" t="str">
        <f aca="true">IF(G619="","",IF(L619&lt;&gt;"",L619,TODAY())-G619)</f>
        <v/>
      </c>
      <c r="L619" s="12"/>
      <c r="M619" s="10"/>
      <c r="N619" s="9"/>
      <c r="O619" s="9"/>
      <c r="P619" s="9"/>
      <c r="Q619" s="11" t="str">
        <f aca="false">IF(AND(A619="",B619="",D619="",E619=""),"",IF(D619="","Add the quote value",IF(E619="","Pick a status",IF(AND(E619&lt;&gt;"Draft",G619=""),"Add the date sent",IF(AND(OR(E619="Won",E619="Lost"),L619=""),"Add the date decided",IF(AND(E619="Lost",N619=""),"Add why it was lost",IF(AND(L619&lt;&gt;"",G619&lt;&gt;"",L619&lt;G619),"Decided before it was sent?",IF(AND(E619="Sent",H619&lt;&gt;"",I619&lt;&gt;"",H619&gt;I619),"Follow-up is after it expires",""))))))))</f>
        <v/>
      </c>
    </row>
    <row r="620" customFormat="false" ht="15" hidden="false" customHeight="false" outlineLevel="0" collapsed="false">
      <c r="A620" s="9"/>
      <c r="B620" s="9"/>
      <c r="C620" s="9"/>
      <c r="D620" s="10"/>
      <c r="E620" s="9"/>
      <c r="F620" s="11" t="str">
        <f aca="true">IF(OR(A620="",E620=""),"",IF(E620="Won","Won",IF(E620="Lost","Lost",IF(E620="Draft","Send it",IF(I620="","Add the date sent",IF(I620&lt;TODAY(),"Expired - chase or close",IF(AND(H620&lt;&gt;"",H620&lt;TODAY()),"Follow-up overdue",IF(H620=TODAY(),"Follow up today",IF(I620-TODAY()&lt;=Settings!$B$4,"Expiring soon",IF(H620="",IF(TODAY()-G620&gt;=Settings!$B$5,"Chase - no follow-up set","Waiting"),"Waiting"))))))))))</f>
        <v/>
      </c>
      <c r="G620" s="12"/>
      <c r="H620" s="12"/>
      <c r="I620" s="13" t="str">
        <f aca="false">IF(G620="","",G620+IF(J620="",Settings!$B$3,J620))</f>
        <v/>
      </c>
      <c r="J620" s="14"/>
      <c r="K620" s="15" t="str">
        <f aca="true">IF(G620="","",IF(L620&lt;&gt;"",L620,TODAY())-G620)</f>
        <v/>
      </c>
      <c r="L620" s="12"/>
      <c r="M620" s="10"/>
      <c r="N620" s="9"/>
      <c r="O620" s="9"/>
      <c r="P620" s="9"/>
      <c r="Q620" s="11" t="str">
        <f aca="false">IF(AND(A620="",B620="",D620="",E620=""),"",IF(D620="","Add the quote value",IF(E620="","Pick a status",IF(AND(E620&lt;&gt;"Draft",G620=""),"Add the date sent",IF(AND(OR(E620="Won",E620="Lost"),L620=""),"Add the date decided",IF(AND(E620="Lost",N620=""),"Add why it was lost",IF(AND(L620&lt;&gt;"",G620&lt;&gt;"",L620&lt;G620),"Decided before it was sent?",IF(AND(E620="Sent",H620&lt;&gt;"",I620&lt;&gt;"",H620&gt;I620),"Follow-up is after it expires",""))))))))</f>
        <v/>
      </c>
    </row>
    <row r="621" customFormat="false" ht="15" hidden="false" customHeight="false" outlineLevel="0" collapsed="false">
      <c r="A621" s="9"/>
      <c r="B621" s="9"/>
      <c r="C621" s="9"/>
      <c r="D621" s="10"/>
      <c r="E621" s="9"/>
      <c r="F621" s="11" t="str">
        <f aca="true">IF(OR(A621="",E621=""),"",IF(E621="Won","Won",IF(E621="Lost","Lost",IF(E621="Draft","Send it",IF(I621="","Add the date sent",IF(I621&lt;TODAY(),"Expired - chase or close",IF(AND(H621&lt;&gt;"",H621&lt;TODAY()),"Follow-up overdue",IF(H621=TODAY(),"Follow up today",IF(I621-TODAY()&lt;=Settings!$B$4,"Expiring soon",IF(H621="",IF(TODAY()-G621&gt;=Settings!$B$5,"Chase - no follow-up set","Waiting"),"Waiting"))))))))))</f>
        <v/>
      </c>
      <c r="G621" s="12"/>
      <c r="H621" s="12"/>
      <c r="I621" s="13" t="str">
        <f aca="false">IF(G621="","",G621+IF(J621="",Settings!$B$3,J621))</f>
        <v/>
      </c>
      <c r="J621" s="14"/>
      <c r="K621" s="15" t="str">
        <f aca="true">IF(G621="","",IF(L621&lt;&gt;"",L621,TODAY())-G621)</f>
        <v/>
      </c>
      <c r="L621" s="12"/>
      <c r="M621" s="10"/>
      <c r="N621" s="9"/>
      <c r="O621" s="9"/>
      <c r="P621" s="9"/>
      <c r="Q621" s="11" t="str">
        <f aca="false">IF(AND(A621="",B621="",D621="",E621=""),"",IF(D621="","Add the quote value",IF(E621="","Pick a status",IF(AND(E621&lt;&gt;"Draft",G621=""),"Add the date sent",IF(AND(OR(E621="Won",E621="Lost"),L621=""),"Add the date decided",IF(AND(E621="Lost",N621=""),"Add why it was lost",IF(AND(L621&lt;&gt;"",G621&lt;&gt;"",L621&lt;G621),"Decided before it was sent?",IF(AND(E621="Sent",H621&lt;&gt;"",I621&lt;&gt;"",H621&gt;I621),"Follow-up is after it expires",""))))))))</f>
        <v/>
      </c>
    </row>
    <row r="622" customFormat="false" ht="15" hidden="false" customHeight="false" outlineLevel="0" collapsed="false">
      <c r="A622" s="9"/>
      <c r="B622" s="9"/>
      <c r="C622" s="9"/>
      <c r="D622" s="10"/>
      <c r="E622" s="9"/>
      <c r="F622" s="11" t="str">
        <f aca="true">IF(OR(A622="",E622=""),"",IF(E622="Won","Won",IF(E622="Lost","Lost",IF(E622="Draft","Send it",IF(I622="","Add the date sent",IF(I622&lt;TODAY(),"Expired - chase or close",IF(AND(H622&lt;&gt;"",H622&lt;TODAY()),"Follow-up overdue",IF(H622=TODAY(),"Follow up today",IF(I622-TODAY()&lt;=Settings!$B$4,"Expiring soon",IF(H622="",IF(TODAY()-G622&gt;=Settings!$B$5,"Chase - no follow-up set","Waiting"),"Waiting"))))))))))</f>
        <v/>
      </c>
      <c r="G622" s="12"/>
      <c r="H622" s="12"/>
      <c r="I622" s="13" t="str">
        <f aca="false">IF(G622="","",G622+IF(J622="",Settings!$B$3,J622))</f>
        <v/>
      </c>
      <c r="J622" s="14"/>
      <c r="K622" s="15" t="str">
        <f aca="true">IF(G622="","",IF(L622&lt;&gt;"",L622,TODAY())-G622)</f>
        <v/>
      </c>
      <c r="L622" s="12"/>
      <c r="M622" s="10"/>
      <c r="N622" s="9"/>
      <c r="O622" s="9"/>
      <c r="P622" s="9"/>
      <c r="Q622" s="11" t="str">
        <f aca="false">IF(AND(A622="",B622="",D622="",E622=""),"",IF(D622="","Add the quote value",IF(E622="","Pick a status",IF(AND(E622&lt;&gt;"Draft",G622=""),"Add the date sent",IF(AND(OR(E622="Won",E622="Lost"),L622=""),"Add the date decided",IF(AND(E622="Lost",N622=""),"Add why it was lost",IF(AND(L622&lt;&gt;"",G622&lt;&gt;"",L622&lt;G622),"Decided before it was sent?",IF(AND(E622="Sent",H622&lt;&gt;"",I622&lt;&gt;"",H622&gt;I622),"Follow-up is after it expires",""))))))))</f>
        <v/>
      </c>
    </row>
    <row r="623" customFormat="false" ht="15" hidden="false" customHeight="false" outlineLevel="0" collapsed="false">
      <c r="A623" s="9"/>
      <c r="B623" s="9"/>
      <c r="C623" s="9"/>
      <c r="D623" s="10"/>
      <c r="E623" s="9"/>
      <c r="F623" s="11" t="str">
        <f aca="true">IF(OR(A623="",E623=""),"",IF(E623="Won","Won",IF(E623="Lost","Lost",IF(E623="Draft","Send it",IF(I623="","Add the date sent",IF(I623&lt;TODAY(),"Expired - chase or close",IF(AND(H623&lt;&gt;"",H623&lt;TODAY()),"Follow-up overdue",IF(H623=TODAY(),"Follow up today",IF(I623-TODAY()&lt;=Settings!$B$4,"Expiring soon",IF(H623="",IF(TODAY()-G623&gt;=Settings!$B$5,"Chase - no follow-up set","Waiting"),"Waiting"))))))))))</f>
        <v/>
      </c>
      <c r="G623" s="12"/>
      <c r="H623" s="12"/>
      <c r="I623" s="13" t="str">
        <f aca="false">IF(G623="","",G623+IF(J623="",Settings!$B$3,J623))</f>
        <v/>
      </c>
      <c r="J623" s="14"/>
      <c r="K623" s="15" t="str">
        <f aca="true">IF(G623="","",IF(L623&lt;&gt;"",L623,TODAY())-G623)</f>
        <v/>
      </c>
      <c r="L623" s="12"/>
      <c r="M623" s="10"/>
      <c r="N623" s="9"/>
      <c r="O623" s="9"/>
      <c r="P623" s="9"/>
      <c r="Q623" s="11" t="str">
        <f aca="false">IF(AND(A623="",B623="",D623="",E623=""),"",IF(D623="","Add the quote value",IF(E623="","Pick a status",IF(AND(E623&lt;&gt;"Draft",G623=""),"Add the date sent",IF(AND(OR(E623="Won",E623="Lost"),L623=""),"Add the date decided",IF(AND(E623="Lost",N623=""),"Add why it was lost",IF(AND(L623&lt;&gt;"",G623&lt;&gt;"",L623&lt;G623),"Decided before it was sent?",IF(AND(E623="Sent",H623&lt;&gt;"",I623&lt;&gt;"",H623&gt;I623),"Follow-up is after it expires",""))))))))</f>
        <v/>
      </c>
    </row>
    <row r="624" customFormat="false" ht="15" hidden="false" customHeight="false" outlineLevel="0" collapsed="false">
      <c r="A624" s="9"/>
      <c r="B624" s="9"/>
      <c r="C624" s="9"/>
      <c r="D624" s="10"/>
      <c r="E624" s="9"/>
      <c r="F624" s="11" t="str">
        <f aca="true">IF(OR(A624="",E624=""),"",IF(E624="Won","Won",IF(E624="Lost","Lost",IF(E624="Draft","Send it",IF(I624="","Add the date sent",IF(I624&lt;TODAY(),"Expired - chase or close",IF(AND(H624&lt;&gt;"",H624&lt;TODAY()),"Follow-up overdue",IF(H624=TODAY(),"Follow up today",IF(I624-TODAY()&lt;=Settings!$B$4,"Expiring soon",IF(H624="",IF(TODAY()-G624&gt;=Settings!$B$5,"Chase - no follow-up set","Waiting"),"Waiting"))))))))))</f>
        <v/>
      </c>
      <c r="G624" s="12"/>
      <c r="H624" s="12"/>
      <c r="I624" s="13" t="str">
        <f aca="false">IF(G624="","",G624+IF(J624="",Settings!$B$3,J624))</f>
        <v/>
      </c>
      <c r="J624" s="14"/>
      <c r="K624" s="15" t="str">
        <f aca="true">IF(G624="","",IF(L624&lt;&gt;"",L624,TODAY())-G624)</f>
        <v/>
      </c>
      <c r="L624" s="12"/>
      <c r="M624" s="10"/>
      <c r="N624" s="9"/>
      <c r="O624" s="9"/>
      <c r="P624" s="9"/>
      <c r="Q624" s="11" t="str">
        <f aca="false">IF(AND(A624="",B624="",D624="",E624=""),"",IF(D624="","Add the quote value",IF(E624="","Pick a status",IF(AND(E624&lt;&gt;"Draft",G624=""),"Add the date sent",IF(AND(OR(E624="Won",E624="Lost"),L624=""),"Add the date decided",IF(AND(E624="Lost",N624=""),"Add why it was lost",IF(AND(L624&lt;&gt;"",G624&lt;&gt;"",L624&lt;G624),"Decided before it was sent?",IF(AND(E624="Sent",H624&lt;&gt;"",I624&lt;&gt;"",H624&gt;I624),"Follow-up is after it expires",""))))))))</f>
        <v/>
      </c>
    </row>
    <row r="625" customFormat="false" ht="15" hidden="false" customHeight="false" outlineLevel="0" collapsed="false">
      <c r="A625" s="9"/>
      <c r="B625" s="9"/>
      <c r="C625" s="9"/>
      <c r="D625" s="10"/>
      <c r="E625" s="9"/>
      <c r="F625" s="11" t="str">
        <f aca="true">IF(OR(A625="",E625=""),"",IF(E625="Won","Won",IF(E625="Lost","Lost",IF(E625="Draft","Send it",IF(I625="","Add the date sent",IF(I625&lt;TODAY(),"Expired - chase or close",IF(AND(H625&lt;&gt;"",H625&lt;TODAY()),"Follow-up overdue",IF(H625=TODAY(),"Follow up today",IF(I625-TODAY()&lt;=Settings!$B$4,"Expiring soon",IF(H625="",IF(TODAY()-G625&gt;=Settings!$B$5,"Chase - no follow-up set","Waiting"),"Waiting"))))))))))</f>
        <v/>
      </c>
      <c r="G625" s="12"/>
      <c r="H625" s="12"/>
      <c r="I625" s="13" t="str">
        <f aca="false">IF(G625="","",G625+IF(J625="",Settings!$B$3,J625))</f>
        <v/>
      </c>
      <c r="J625" s="14"/>
      <c r="K625" s="15" t="str">
        <f aca="true">IF(G625="","",IF(L625&lt;&gt;"",L625,TODAY())-G625)</f>
        <v/>
      </c>
      <c r="L625" s="12"/>
      <c r="M625" s="10"/>
      <c r="N625" s="9"/>
      <c r="O625" s="9"/>
      <c r="P625" s="9"/>
      <c r="Q625" s="11" t="str">
        <f aca="false">IF(AND(A625="",B625="",D625="",E625=""),"",IF(D625="","Add the quote value",IF(E625="","Pick a status",IF(AND(E625&lt;&gt;"Draft",G625=""),"Add the date sent",IF(AND(OR(E625="Won",E625="Lost"),L625=""),"Add the date decided",IF(AND(E625="Lost",N625=""),"Add why it was lost",IF(AND(L625&lt;&gt;"",G625&lt;&gt;"",L625&lt;G625),"Decided before it was sent?",IF(AND(E625="Sent",H625&lt;&gt;"",I625&lt;&gt;"",H625&gt;I625),"Follow-up is after it expires",""))))))))</f>
        <v/>
      </c>
    </row>
    <row r="626" customFormat="false" ht="15" hidden="false" customHeight="false" outlineLevel="0" collapsed="false">
      <c r="A626" s="9"/>
      <c r="B626" s="9"/>
      <c r="C626" s="9"/>
      <c r="D626" s="10"/>
      <c r="E626" s="9"/>
      <c r="F626" s="11" t="str">
        <f aca="true">IF(OR(A626="",E626=""),"",IF(E626="Won","Won",IF(E626="Lost","Lost",IF(E626="Draft","Send it",IF(I626="","Add the date sent",IF(I626&lt;TODAY(),"Expired - chase or close",IF(AND(H626&lt;&gt;"",H626&lt;TODAY()),"Follow-up overdue",IF(H626=TODAY(),"Follow up today",IF(I626-TODAY()&lt;=Settings!$B$4,"Expiring soon",IF(H626="",IF(TODAY()-G626&gt;=Settings!$B$5,"Chase - no follow-up set","Waiting"),"Waiting"))))))))))</f>
        <v/>
      </c>
      <c r="G626" s="12"/>
      <c r="H626" s="12"/>
      <c r="I626" s="13" t="str">
        <f aca="false">IF(G626="","",G626+IF(J626="",Settings!$B$3,J626))</f>
        <v/>
      </c>
      <c r="J626" s="14"/>
      <c r="K626" s="15" t="str">
        <f aca="true">IF(G626="","",IF(L626&lt;&gt;"",L626,TODAY())-G626)</f>
        <v/>
      </c>
      <c r="L626" s="12"/>
      <c r="M626" s="10"/>
      <c r="N626" s="9"/>
      <c r="O626" s="9"/>
      <c r="P626" s="9"/>
      <c r="Q626" s="11" t="str">
        <f aca="false">IF(AND(A626="",B626="",D626="",E626=""),"",IF(D626="","Add the quote value",IF(E626="","Pick a status",IF(AND(E626&lt;&gt;"Draft",G626=""),"Add the date sent",IF(AND(OR(E626="Won",E626="Lost"),L626=""),"Add the date decided",IF(AND(E626="Lost",N626=""),"Add why it was lost",IF(AND(L626&lt;&gt;"",G626&lt;&gt;"",L626&lt;G626),"Decided before it was sent?",IF(AND(E626="Sent",H626&lt;&gt;"",I626&lt;&gt;"",H626&gt;I626),"Follow-up is after it expires",""))))))))</f>
        <v/>
      </c>
    </row>
    <row r="627" customFormat="false" ht="15" hidden="false" customHeight="false" outlineLevel="0" collapsed="false">
      <c r="A627" s="9"/>
      <c r="B627" s="9"/>
      <c r="C627" s="9"/>
      <c r="D627" s="10"/>
      <c r="E627" s="9"/>
      <c r="F627" s="11" t="str">
        <f aca="true">IF(OR(A627="",E627=""),"",IF(E627="Won","Won",IF(E627="Lost","Lost",IF(E627="Draft","Send it",IF(I627="","Add the date sent",IF(I627&lt;TODAY(),"Expired - chase or close",IF(AND(H627&lt;&gt;"",H627&lt;TODAY()),"Follow-up overdue",IF(H627=TODAY(),"Follow up today",IF(I627-TODAY()&lt;=Settings!$B$4,"Expiring soon",IF(H627="",IF(TODAY()-G627&gt;=Settings!$B$5,"Chase - no follow-up set","Waiting"),"Waiting"))))))))))</f>
        <v/>
      </c>
      <c r="G627" s="12"/>
      <c r="H627" s="12"/>
      <c r="I627" s="13" t="str">
        <f aca="false">IF(G627="","",G627+IF(J627="",Settings!$B$3,J627))</f>
        <v/>
      </c>
      <c r="J627" s="14"/>
      <c r="K627" s="15" t="str">
        <f aca="true">IF(G627="","",IF(L627&lt;&gt;"",L627,TODAY())-G627)</f>
        <v/>
      </c>
      <c r="L627" s="12"/>
      <c r="M627" s="10"/>
      <c r="N627" s="9"/>
      <c r="O627" s="9"/>
      <c r="P627" s="9"/>
      <c r="Q627" s="11" t="str">
        <f aca="false">IF(AND(A627="",B627="",D627="",E627=""),"",IF(D627="","Add the quote value",IF(E627="","Pick a status",IF(AND(E627&lt;&gt;"Draft",G627=""),"Add the date sent",IF(AND(OR(E627="Won",E627="Lost"),L627=""),"Add the date decided",IF(AND(E627="Lost",N627=""),"Add why it was lost",IF(AND(L627&lt;&gt;"",G627&lt;&gt;"",L627&lt;G627),"Decided before it was sent?",IF(AND(E627="Sent",H627&lt;&gt;"",I627&lt;&gt;"",H627&gt;I627),"Follow-up is after it expires",""))))))))</f>
        <v/>
      </c>
    </row>
    <row r="628" customFormat="false" ht="15" hidden="false" customHeight="false" outlineLevel="0" collapsed="false">
      <c r="A628" s="9"/>
      <c r="B628" s="9"/>
      <c r="C628" s="9"/>
      <c r="D628" s="10"/>
      <c r="E628" s="9"/>
      <c r="F628" s="11" t="str">
        <f aca="true">IF(OR(A628="",E628=""),"",IF(E628="Won","Won",IF(E628="Lost","Lost",IF(E628="Draft","Send it",IF(I628="","Add the date sent",IF(I628&lt;TODAY(),"Expired - chase or close",IF(AND(H628&lt;&gt;"",H628&lt;TODAY()),"Follow-up overdue",IF(H628=TODAY(),"Follow up today",IF(I628-TODAY()&lt;=Settings!$B$4,"Expiring soon",IF(H628="",IF(TODAY()-G628&gt;=Settings!$B$5,"Chase - no follow-up set","Waiting"),"Waiting"))))))))))</f>
        <v/>
      </c>
      <c r="G628" s="12"/>
      <c r="H628" s="12"/>
      <c r="I628" s="13" t="str">
        <f aca="false">IF(G628="","",G628+IF(J628="",Settings!$B$3,J628))</f>
        <v/>
      </c>
      <c r="J628" s="14"/>
      <c r="K628" s="15" t="str">
        <f aca="true">IF(G628="","",IF(L628&lt;&gt;"",L628,TODAY())-G628)</f>
        <v/>
      </c>
      <c r="L628" s="12"/>
      <c r="M628" s="10"/>
      <c r="N628" s="9"/>
      <c r="O628" s="9"/>
      <c r="P628" s="9"/>
      <c r="Q628" s="11" t="str">
        <f aca="false">IF(AND(A628="",B628="",D628="",E628=""),"",IF(D628="","Add the quote value",IF(E628="","Pick a status",IF(AND(E628&lt;&gt;"Draft",G628=""),"Add the date sent",IF(AND(OR(E628="Won",E628="Lost"),L628=""),"Add the date decided",IF(AND(E628="Lost",N628=""),"Add why it was lost",IF(AND(L628&lt;&gt;"",G628&lt;&gt;"",L628&lt;G628),"Decided before it was sent?",IF(AND(E628="Sent",H628&lt;&gt;"",I628&lt;&gt;"",H628&gt;I628),"Follow-up is after it expires",""))))))))</f>
        <v/>
      </c>
    </row>
    <row r="629" customFormat="false" ht="15" hidden="false" customHeight="false" outlineLevel="0" collapsed="false">
      <c r="A629" s="9"/>
      <c r="B629" s="9"/>
      <c r="C629" s="9"/>
      <c r="D629" s="10"/>
      <c r="E629" s="9"/>
      <c r="F629" s="11" t="str">
        <f aca="true">IF(OR(A629="",E629=""),"",IF(E629="Won","Won",IF(E629="Lost","Lost",IF(E629="Draft","Send it",IF(I629="","Add the date sent",IF(I629&lt;TODAY(),"Expired - chase or close",IF(AND(H629&lt;&gt;"",H629&lt;TODAY()),"Follow-up overdue",IF(H629=TODAY(),"Follow up today",IF(I629-TODAY()&lt;=Settings!$B$4,"Expiring soon",IF(H629="",IF(TODAY()-G629&gt;=Settings!$B$5,"Chase - no follow-up set","Waiting"),"Waiting"))))))))))</f>
        <v/>
      </c>
      <c r="G629" s="12"/>
      <c r="H629" s="12"/>
      <c r="I629" s="13" t="str">
        <f aca="false">IF(G629="","",G629+IF(J629="",Settings!$B$3,J629))</f>
        <v/>
      </c>
      <c r="J629" s="14"/>
      <c r="K629" s="15" t="str">
        <f aca="true">IF(G629="","",IF(L629&lt;&gt;"",L629,TODAY())-G629)</f>
        <v/>
      </c>
      <c r="L629" s="12"/>
      <c r="M629" s="10"/>
      <c r="N629" s="9"/>
      <c r="O629" s="9"/>
      <c r="P629" s="9"/>
      <c r="Q629" s="11" t="str">
        <f aca="false">IF(AND(A629="",B629="",D629="",E629=""),"",IF(D629="","Add the quote value",IF(E629="","Pick a status",IF(AND(E629&lt;&gt;"Draft",G629=""),"Add the date sent",IF(AND(OR(E629="Won",E629="Lost"),L629=""),"Add the date decided",IF(AND(E629="Lost",N629=""),"Add why it was lost",IF(AND(L629&lt;&gt;"",G629&lt;&gt;"",L629&lt;G629),"Decided before it was sent?",IF(AND(E629="Sent",H629&lt;&gt;"",I629&lt;&gt;"",H629&gt;I629),"Follow-up is after it expires",""))))))))</f>
        <v/>
      </c>
    </row>
    <row r="630" customFormat="false" ht="15" hidden="false" customHeight="false" outlineLevel="0" collapsed="false">
      <c r="A630" s="9"/>
      <c r="B630" s="9"/>
      <c r="C630" s="9"/>
      <c r="D630" s="10"/>
      <c r="E630" s="9"/>
      <c r="F630" s="11" t="str">
        <f aca="true">IF(OR(A630="",E630=""),"",IF(E630="Won","Won",IF(E630="Lost","Lost",IF(E630="Draft","Send it",IF(I630="","Add the date sent",IF(I630&lt;TODAY(),"Expired - chase or close",IF(AND(H630&lt;&gt;"",H630&lt;TODAY()),"Follow-up overdue",IF(H630=TODAY(),"Follow up today",IF(I630-TODAY()&lt;=Settings!$B$4,"Expiring soon",IF(H630="",IF(TODAY()-G630&gt;=Settings!$B$5,"Chase - no follow-up set","Waiting"),"Waiting"))))))))))</f>
        <v/>
      </c>
      <c r="G630" s="12"/>
      <c r="H630" s="12"/>
      <c r="I630" s="13" t="str">
        <f aca="false">IF(G630="","",G630+IF(J630="",Settings!$B$3,J630))</f>
        <v/>
      </c>
      <c r="J630" s="14"/>
      <c r="K630" s="15" t="str">
        <f aca="true">IF(G630="","",IF(L630&lt;&gt;"",L630,TODAY())-G630)</f>
        <v/>
      </c>
      <c r="L630" s="12"/>
      <c r="M630" s="10"/>
      <c r="N630" s="9"/>
      <c r="O630" s="9"/>
      <c r="P630" s="9"/>
      <c r="Q630" s="11" t="str">
        <f aca="false">IF(AND(A630="",B630="",D630="",E630=""),"",IF(D630="","Add the quote value",IF(E630="","Pick a status",IF(AND(E630&lt;&gt;"Draft",G630=""),"Add the date sent",IF(AND(OR(E630="Won",E630="Lost"),L630=""),"Add the date decided",IF(AND(E630="Lost",N630=""),"Add why it was lost",IF(AND(L630&lt;&gt;"",G630&lt;&gt;"",L630&lt;G630),"Decided before it was sent?",IF(AND(E630="Sent",H630&lt;&gt;"",I630&lt;&gt;"",H630&gt;I630),"Follow-up is after it expires",""))))))))</f>
        <v/>
      </c>
    </row>
    <row r="631" customFormat="false" ht="15" hidden="false" customHeight="false" outlineLevel="0" collapsed="false">
      <c r="A631" s="9"/>
      <c r="B631" s="9"/>
      <c r="C631" s="9"/>
      <c r="D631" s="10"/>
      <c r="E631" s="9"/>
      <c r="F631" s="11" t="str">
        <f aca="true">IF(OR(A631="",E631=""),"",IF(E631="Won","Won",IF(E631="Lost","Lost",IF(E631="Draft","Send it",IF(I631="","Add the date sent",IF(I631&lt;TODAY(),"Expired - chase or close",IF(AND(H631&lt;&gt;"",H631&lt;TODAY()),"Follow-up overdue",IF(H631=TODAY(),"Follow up today",IF(I631-TODAY()&lt;=Settings!$B$4,"Expiring soon",IF(H631="",IF(TODAY()-G631&gt;=Settings!$B$5,"Chase - no follow-up set","Waiting"),"Waiting"))))))))))</f>
        <v/>
      </c>
      <c r="G631" s="12"/>
      <c r="H631" s="12"/>
      <c r="I631" s="13" t="str">
        <f aca="false">IF(G631="","",G631+IF(J631="",Settings!$B$3,J631))</f>
        <v/>
      </c>
      <c r="J631" s="14"/>
      <c r="K631" s="15" t="str">
        <f aca="true">IF(G631="","",IF(L631&lt;&gt;"",L631,TODAY())-G631)</f>
        <v/>
      </c>
      <c r="L631" s="12"/>
      <c r="M631" s="10"/>
      <c r="N631" s="9"/>
      <c r="O631" s="9"/>
      <c r="P631" s="9"/>
      <c r="Q631" s="11" t="str">
        <f aca="false">IF(AND(A631="",B631="",D631="",E631=""),"",IF(D631="","Add the quote value",IF(E631="","Pick a status",IF(AND(E631&lt;&gt;"Draft",G631=""),"Add the date sent",IF(AND(OR(E631="Won",E631="Lost"),L631=""),"Add the date decided",IF(AND(E631="Lost",N631=""),"Add why it was lost",IF(AND(L631&lt;&gt;"",G631&lt;&gt;"",L631&lt;G631),"Decided before it was sent?",IF(AND(E631="Sent",H631&lt;&gt;"",I631&lt;&gt;"",H631&gt;I631),"Follow-up is after it expires",""))))))))</f>
        <v/>
      </c>
    </row>
    <row r="632" customFormat="false" ht="15" hidden="false" customHeight="false" outlineLevel="0" collapsed="false">
      <c r="A632" s="9"/>
      <c r="B632" s="9"/>
      <c r="C632" s="9"/>
      <c r="D632" s="10"/>
      <c r="E632" s="9"/>
      <c r="F632" s="11" t="str">
        <f aca="true">IF(OR(A632="",E632=""),"",IF(E632="Won","Won",IF(E632="Lost","Lost",IF(E632="Draft","Send it",IF(I632="","Add the date sent",IF(I632&lt;TODAY(),"Expired - chase or close",IF(AND(H632&lt;&gt;"",H632&lt;TODAY()),"Follow-up overdue",IF(H632=TODAY(),"Follow up today",IF(I632-TODAY()&lt;=Settings!$B$4,"Expiring soon",IF(H632="",IF(TODAY()-G632&gt;=Settings!$B$5,"Chase - no follow-up set","Waiting"),"Waiting"))))))))))</f>
        <v/>
      </c>
      <c r="G632" s="12"/>
      <c r="H632" s="12"/>
      <c r="I632" s="13" t="str">
        <f aca="false">IF(G632="","",G632+IF(J632="",Settings!$B$3,J632))</f>
        <v/>
      </c>
      <c r="J632" s="14"/>
      <c r="K632" s="15" t="str">
        <f aca="true">IF(G632="","",IF(L632&lt;&gt;"",L632,TODAY())-G632)</f>
        <v/>
      </c>
      <c r="L632" s="12"/>
      <c r="M632" s="10"/>
      <c r="N632" s="9"/>
      <c r="O632" s="9"/>
      <c r="P632" s="9"/>
      <c r="Q632" s="11" t="str">
        <f aca="false">IF(AND(A632="",B632="",D632="",E632=""),"",IF(D632="","Add the quote value",IF(E632="","Pick a status",IF(AND(E632&lt;&gt;"Draft",G632=""),"Add the date sent",IF(AND(OR(E632="Won",E632="Lost"),L632=""),"Add the date decided",IF(AND(E632="Lost",N632=""),"Add why it was lost",IF(AND(L632&lt;&gt;"",G632&lt;&gt;"",L632&lt;G632),"Decided before it was sent?",IF(AND(E632="Sent",H632&lt;&gt;"",I632&lt;&gt;"",H632&gt;I632),"Follow-up is after it expires",""))))))))</f>
        <v/>
      </c>
    </row>
    <row r="633" customFormat="false" ht="15" hidden="false" customHeight="false" outlineLevel="0" collapsed="false">
      <c r="A633" s="9"/>
      <c r="B633" s="9"/>
      <c r="C633" s="9"/>
      <c r="D633" s="10"/>
      <c r="E633" s="9"/>
      <c r="F633" s="11" t="str">
        <f aca="true">IF(OR(A633="",E633=""),"",IF(E633="Won","Won",IF(E633="Lost","Lost",IF(E633="Draft","Send it",IF(I633="","Add the date sent",IF(I633&lt;TODAY(),"Expired - chase or close",IF(AND(H633&lt;&gt;"",H633&lt;TODAY()),"Follow-up overdue",IF(H633=TODAY(),"Follow up today",IF(I633-TODAY()&lt;=Settings!$B$4,"Expiring soon",IF(H633="",IF(TODAY()-G633&gt;=Settings!$B$5,"Chase - no follow-up set","Waiting"),"Waiting"))))))))))</f>
        <v/>
      </c>
      <c r="G633" s="12"/>
      <c r="H633" s="12"/>
      <c r="I633" s="13" t="str">
        <f aca="false">IF(G633="","",G633+IF(J633="",Settings!$B$3,J633))</f>
        <v/>
      </c>
      <c r="J633" s="14"/>
      <c r="K633" s="15" t="str">
        <f aca="true">IF(G633="","",IF(L633&lt;&gt;"",L633,TODAY())-G633)</f>
        <v/>
      </c>
      <c r="L633" s="12"/>
      <c r="M633" s="10"/>
      <c r="N633" s="9"/>
      <c r="O633" s="9"/>
      <c r="P633" s="9"/>
      <c r="Q633" s="11" t="str">
        <f aca="false">IF(AND(A633="",B633="",D633="",E633=""),"",IF(D633="","Add the quote value",IF(E633="","Pick a status",IF(AND(E633&lt;&gt;"Draft",G633=""),"Add the date sent",IF(AND(OR(E633="Won",E633="Lost"),L633=""),"Add the date decided",IF(AND(E633="Lost",N633=""),"Add why it was lost",IF(AND(L633&lt;&gt;"",G633&lt;&gt;"",L633&lt;G633),"Decided before it was sent?",IF(AND(E633="Sent",H633&lt;&gt;"",I633&lt;&gt;"",H633&gt;I633),"Follow-up is after it expires",""))))))))</f>
        <v/>
      </c>
    </row>
    <row r="634" customFormat="false" ht="15" hidden="false" customHeight="false" outlineLevel="0" collapsed="false">
      <c r="A634" s="9"/>
      <c r="B634" s="9"/>
      <c r="C634" s="9"/>
      <c r="D634" s="10"/>
      <c r="E634" s="9"/>
      <c r="F634" s="11" t="str">
        <f aca="true">IF(OR(A634="",E634=""),"",IF(E634="Won","Won",IF(E634="Lost","Lost",IF(E634="Draft","Send it",IF(I634="","Add the date sent",IF(I634&lt;TODAY(),"Expired - chase or close",IF(AND(H634&lt;&gt;"",H634&lt;TODAY()),"Follow-up overdue",IF(H634=TODAY(),"Follow up today",IF(I634-TODAY()&lt;=Settings!$B$4,"Expiring soon",IF(H634="",IF(TODAY()-G634&gt;=Settings!$B$5,"Chase - no follow-up set","Waiting"),"Waiting"))))))))))</f>
        <v/>
      </c>
      <c r="G634" s="12"/>
      <c r="H634" s="12"/>
      <c r="I634" s="13" t="str">
        <f aca="false">IF(G634="","",G634+IF(J634="",Settings!$B$3,J634))</f>
        <v/>
      </c>
      <c r="J634" s="14"/>
      <c r="K634" s="15" t="str">
        <f aca="true">IF(G634="","",IF(L634&lt;&gt;"",L634,TODAY())-G634)</f>
        <v/>
      </c>
      <c r="L634" s="12"/>
      <c r="M634" s="10"/>
      <c r="N634" s="9"/>
      <c r="O634" s="9"/>
      <c r="P634" s="9"/>
      <c r="Q634" s="11" t="str">
        <f aca="false">IF(AND(A634="",B634="",D634="",E634=""),"",IF(D634="","Add the quote value",IF(E634="","Pick a status",IF(AND(E634&lt;&gt;"Draft",G634=""),"Add the date sent",IF(AND(OR(E634="Won",E634="Lost"),L634=""),"Add the date decided",IF(AND(E634="Lost",N634=""),"Add why it was lost",IF(AND(L634&lt;&gt;"",G634&lt;&gt;"",L634&lt;G634),"Decided before it was sent?",IF(AND(E634="Sent",H634&lt;&gt;"",I634&lt;&gt;"",H634&gt;I634),"Follow-up is after it expires",""))))))))</f>
        <v/>
      </c>
    </row>
    <row r="635" customFormat="false" ht="15" hidden="false" customHeight="false" outlineLevel="0" collapsed="false">
      <c r="A635" s="9"/>
      <c r="B635" s="9"/>
      <c r="C635" s="9"/>
      <c r="D635" s="10"/>
      <c r="E635" s="9"/>
      <c r="F635" s="11" t="str">
        <f aca="true">IF(OR(A635="",E635=""),"",IF(E635="Won","Won",IF(E635="Lost","Lost",IF(E635="Draft","Send it",IF(I635="","Add the date sent",IF(I635&lt;TODAY(),"Expired - chase or close",IF(AND(H635&lt;&gt;"",H635&lt;TODAY()),"Follow-up overdue",IF(H635=TODAY(),"Follow up today",IF(I635-TODAY()&lt;=Settings!$B$4,"Expiring soon",IF(H635="",IF(TODAY()-G635&gt;=Settings!$B$5,"Chase - no follow-up set","Waiting"),"Waiting"))))))))))</f>
        <v/>
      </c>
      <c r="G635" s="12"/>
      <c r="H635" s="12"/>
      <c r="I635" s="13" t="str">
        <f aca="false">IF(G635="","",G635+IF(J635="",Settings!$B$3,J635))</f>
        <v/>
      </c>
      <c r="J635" s="14"/>
      <c r="K635" s="15" t="str">
        <f aca="true">IF(G635="","",IF(L635&lt;&gt;"",L635,TODAY())-G635)</f>
        <v/>
      </c>
      <c r="L635" s="12"/>
      <c r="M635" s="10"/>
      <c r="N635" s="9"/>
      <c r="O635" s="9"/>
      <c r="P635" s="9"/>
      <c r="Q635" s="11" t="str">
        <f aca="false">IF(AND(A635="",B635="",D635="",E635=""),"",IF(D635="","Add the quote value",IF(E635="","Pick a status",IF(AND(E635&lt;&gt;"Draft",G635=""),"Add the date sent",IF(AND(OR(E635="Won",E635="Lost"),L635=""),"Add the date decided",IF(AND(E635="Lost",N635=""),"Add why it was lost",IF(AND(L635&lt;&gt;"",G635&lt;&gt;"",L635&lt;G635),"Decided before it was sent?",IF(AND(E635="Sent",H635&lt;&gt;"",I635&lt;&gt;"",H635&gt;I635),"Follow-up is after it expires",""))))))))</f>
        <v/>
      </c>
    </row>
    <row r="636" customFormat="false" ht="15" hidden="false" customHeight="false" outlineLevel="0" collapsed="false">
      <c r="A636" s="9"/>
      <c r="B636" s="9"/>
      <c r="C636" s="9"/>
      <c r="D636" s="10"/>
      <c r="E636" s="9"/>
      <c r="F636" s="11" t="str">
        <f aca="true">IF(OR(A636="",E636=""),"",IF(E636="Won","Won",IF(E636="Lost","Lost",IF(E636="Draft","Send it",IF(I636="","Add the date sent",IF(I636&lt;TODAY(),"Expired - chase or close",IF(AND(H636&lt;&gt;"",H636&lt;TODAY()),"Follow-up overdue",IF(H636=TODAY(),"Follow up today",IF(I636-TODAY()&lt;=Settings!$B$4,"Expiring soon",IF(H636="",IF(TODAY()-G636&gt;=Settings!$B$5,"Chase - no follow-up set","Waiting"),"Waiting"))))))))))</f>
        <v/>
      </c>
      <c r="G636" s="12"/>
      <c r="H636" s="12"/>
      <c r="I636" s="13" t="str">
        <f aca="false">IF(G636="","",G636+IF(J636="",Settings!$B$3,J636))</f>
        <v/>
      </c>
      <c r="J636" s="14"/>
      <c r="K636" s="15" t="str">
        <f aca="true">IF(G636="","",IF(L636&lt;&gt;"",L636,TODAY())-G636)</f>
        <v/>
      </c>
      <c r="L636" s="12"/>
      <c r="M636" s="10"/>
      <c r="N636" s="9"/>
      <c r="O636" s="9"/>
      <c r="P636" s="9"/>
      <c r="Q636" s="11" t="str">
        <f aca="false">IF(AND(A636="",B636="",D636="",E636=""),"",IF(D636="","Add the quote value",IF(E636="","Pick a status",IF(AND(E636&lt;&gt;"Draft",G636=""),"Add the date sent",IF(AND(OR(E636="Won",E636="Lost"),L636=""),"Add the date decided",IF(AND(E636="Lost",N636=""),"Add why it was lost",IF(AND(L636&lt;&gt;"",G636&lt;&gt;"",L636&lt;G636),"Decided before it was sent?",IF(AND(E636="Sent",H636&lt;&gt;"",I636&lt;&gt;"",H636&gt;I636),"Follow-up is after it expires",""))))))))</f>
        <v/>
      </c>
    </row>
    <row r="637" customFormat="false" ht="15" hidden="false" customHeight="false" outlineLevel="0" collapsed="false">
      <c r="A637" s="9"/>
      <c r="B637" s="9"/>
      <c r="C637" s="9"/>
      <c r="D637" s="10"/>
      <c r="E637" s="9"/>
      <c r="F637" s="11" t="str">
        <f aca="true">IF(OR(A637="",E637=""),"",IF(E637="Won","Won",IF(E637="Lost","Lost",IF(E637="Draft","Send it",IF(I637="","Add the date sent",IF(I637&lt;TODAY(),"Expired - chase or close",IF(AND(H637&lt;&gt;"",H637&lt;TODAY()),"Follow-up overdue",IF(H637=TODAY(),"Follow up today",IF(I637-TODAY()&lt;=Settings!$B$4,"Expiring soon",IF(H637="",IF(TODAY()-G637&gt;=Settings!$B$5,"Chase - no follow-up set","Waiting"),"Waiting"))))))))))</f>
        <v/>
      </c>
      <c r="G637" s="12"/>
      <c r="H637" s="12"/>
      <c r="I637" s="13" t="str">
        <f aca="false">IF(G637="","",G637+IF(J637="",Settings!$B$3,J637))</f>
        <v/>
      </c>
      <c r="J637" s="14"/>
      <c r="K637" s="15" t="str">
        <f aca="true">IF(G637="","",IF(L637&lt;&gt;"",L637,TODAY())-G637)</f>
        <v/>
      </c>
      <c r="L637" s="12"/>
      <c r="M637" s="10"/>
      <c r="N637" s="9"/>
      <c r="O637" s="9"/>
      <c r="P637" s="9"/>
      <c r="Q637" s="11" t="str">
        <f aca="false">IF(AND(A637="",B637="",D637="",E637=""),"",IF(D637="","Add the quote value",IF(E637="","Pick a status",IF(AND(E637&lt;&gt;"Draft",G637=""),"Add the date sent",IF(AND(OR(E637="Won",E637="Lost"),L637=""),"Add the date decided",IF(AND(E637="Lost",N637=""),"Add why it was lost",IF(AND(L637&lt;&gt;"",G637&lt;&gt;"",L637&lt;G637),"Decided before it was sent?",IF(AND(E637="Sent",H637&lt;&gt;"",I637&lt;&gt;"",H637&gt;I637),"Follow-up is after it expires",""))))))))</f>
        <v/>
      </c>
    </row>
    <row r="638" customFormat="false" ht="15" hidden="false" customHeight="false" outlineLevel="0" collapsed="false">
      <c r="A638" s="9"/>
      <c r="B638" s="9"/>
      <c r="C638" s="9"/>
      <c r="D638" s="10"/>
      <c r="E638" s="9"/>
      <c r="F638" s="11" t="str">
        <f aca="true">IF(OR(A638="",E638=""),"",IF(E638="Won","Won",IF(E638="Lost","Lost",IF(E638="Draft","Send it",IF(I638="","Add the date sent",IF(I638&lt;TODAY(),"Expired - chase or close",IF(AND(H638&lt;&gt;"",H638&lt;TODAY()),"Follow-up overdue",IF(H638=TODAY(),"Follow up today",IF(I638-TODAY()&lt;=Settings!$B$4,"Expiring soon",IF(H638="",IF(TODAY()-G638&gt;=Settings!$B$5,"Chase - no follow-up set","Waiting"),"Waiting"))))))))))</f>
        <v/>
      </c>
      <c r="G638" s="12"/>
      <c r="H638" s="12"/>
      <c r="I638" s="13" t="str">
        <f aca="false">IF(G638="","",G638+IF(J638="",Settings!$B$3,J638))</f>
        <v/>
      </c>
      <c r="J638" s="14"/>
      <c r="K638" s="15" t="str">
        <f aca="true">IF(G638="","",IF(L638&lt;&gt;"",L638,TODAY())-G638)</f>
        <v/>
      </c>
      <c r="L638" s="12"/>
      <c r="M638" s="10"/>
      <c r="N638" s="9"/>
      <c r="O638" s="9"/>
      <c r="P638" s="9"/>
      <c r="Q638" s="11" t="str">
        <f aca="false">IF(AND(A638="",B638="",D638="",E638=""),"",IF(D638="","Add the quote value",IF(E638="","Pick a status",IF(AND(E638&lt;&gt;"Draft",G638=""),"Add the date sent",IF(AND(OR(E638="Won",E638="Lost"),L638=""),"Add the date decided",IF(AND(E638="Lost",N638=""),"Add why it was lost",IF(AND(L638&lt;&gt;"",G638&lt;&gt;"",L638&lt;G638),"Decided before it was sent?",IF(AND(E638="Sent",H638&lt;&gt;"",I638&lt;&gt;"",H638&gt;I638),"Follow-up is after it expires",""))))))))</f>
        <v/>
      </c>
    </row>
    <row r="639" customFormat="false" ht="15" hidden="false" customHeight="false" outlineLevel="0" collapsed="false">
      <c r="A639" s="9"/>
      <c r="B639" s="9"/>
      <c r="C639" s="9"/>
      <c r="D639" s="10"/>
      <c r="E639" s="9"/>
      <c r="F639" s="11" t="str">
        <f aca="true">IF(OR(A639="",E639=""),"",IF(E639="Won","Won",IF(E639="Lost","Lost",IF(E639="Draft","Send it",IF(I639="","Add the date sent",IF(I639&lt;TODAY(),"Expired - chase or close",IF(AND(H639&lt;&gt;"",H639&lt;TODAY()),"Follow-up overdue",IF(H639=TODAY(),"Follow up today",IF(I639-TODAY()&lt;=Settings!$B$4,"Expiring soon",IF(H639="",IF(TODAY()-G639&gt;=Settings!$B$5,"Chase - no follow-up set","Waiting"),"Waiting"))))))))))</f>
        <v/>
      </c>
      <c r="G639" s="12"/>
      <c r="H639" s="12"/>
      <c r="I639" s="13" t="str">
        <f aca="false">IF(G639="","",G639+IF(J639="",Settings!$B$3,J639))</f>
        <v/>
      </c>
      <c r="J639" s="14"/>
      <c r="K639" s="15" t="str">
        <f aca="true">IF(G639="","",IF(L639&lt;&gt;"",L639,TODAY())-G639)</f>
        <v/>
      </c>
      <c r="L639" s="12"/>
      <c r="M639" s="10"/>
      <c r="N639" s="9"/>
      <c r="O639" s="9"/>
      <c r="P639" s="9"/>
      <c r="Q639" s="11" t="str">
        <f aca="false">IF(AND(A639="",B639="",D639="",E639=""),"",IF(D639="","Add the quote value",IF(E639="","Pick a status",IF(AND(E639&lt;&gt;"Draft",G639=""),"Add the date sent",IF(AND(OR(E639="Won",E639="Lost"),L639=""),"Add the date decided",IF(AND(E639="Lost",N639=""),"Add why it was lost",IF(AND(L639&lt;&gt;"",G639&lt;&gt;"",L639&lt;G639),"Decided before it was sent?",IF(AND(E639="Sent",H639&lt;&gt;"",I639&lt;&gt;"",H639&gt;I639),"Follow-up is after it expires",""))))))))</f>
        <v/>
      </c>
    </row>
    <row r="640" customFormat="false" ht="15" hidden="false" customHeight="false" outlineLevel="0" collapsed="false">
      <c r="A640" s="9"/>
      <c r="B640" s="9"/>
      <c r="C640" s="9"/>
      <c r="D640" s="10"/>
      <c r="E640" s="9"/>
      <c r="F640" s="11" t="str">
        <f aca="true">IF(OR(A640="",E640=""),"",IF(E640="Won","Won",IF(E640="Lost","Lost",IF(E640="Draft","Send it",IF(I640="","Add the date sent",IF(I640&lt;TODAY(),"Expired - chase or close",IF(AND(H640&lt;&gt;"",H640&lt;TODAY()),"Follow-up overdue",IF(H640=TODAY(),"Follow up today",IF(I640-TODAY()&lt;=Settings!$B$4,"Expiring soon",IF(H640="",IF(TODAY()-G640&gt;=Settings!$B$5,"Chase - no follow-up set","Waiting"),"Waiting"))))))))))</f>
        <v/>
      </c>
      <c r="G640" s="12"/>
      <c r="H640" s="12"/>
      <c r="I640" s="13" t="str">
        <f aca="false">IF(G640="","",G640+IF(J640="",Settings!$B$3,J640))</f>
        <v/>
      </c>
      <c r="J640" s="14"/>
      <c r="K640" s="15" t="str">
        <f aca="true">IF(G640="","",IF(L640&lt;&gt;"",L640,TODAY())-G640)</f>
        <v/>
      </c>
      <c r="L640" s="12"/>
      <c r="M640" s="10"/>
      <c r="N640" s="9"/>
      <c r="O640" s="9"/>
      <c r="P640" s="9"/>
      <c r="Q640" s="11" t="str">
        <f aca="false">IF(AND(A640="",B640="",D640="",E640=""),"",IF(D640="","Add the quote value",IF(E640="","Pick a status",IF(AND(E640&lt;&gt;"Draft",G640=""),"Add the date sent",IF(AND(OR(E640="Won",E640="Lost"),L640=""),"Add the date decided",IF(AND(E640="Lost",N640=""),"Add why it was lost",IF(AND(L640&lt;&gt;"",G640&lt;&gt;"",L640&lt;G640),"Decided before it was sent?",IF(AND(E640="Sent",H640&lt;&gt;"",I640&lt;&gt;"",H640&gt;I640),"Follow-up is after it expires",""))))))))</f>
        <v/>
      </c>
    </row>
    <row r="641" customFormat="false" ht="15" hidden="false" customHeight="false" outlineLevel="0" collapsed="false">
      <c r="A641" s="9"/>
      <c r="B641" s="9"/>
      <c r="C641" s="9"/>
      <c r="D641" s="10"/>
      <c r="E641" s="9"/>
      <c r="F641" s="11" t="str">
        <f aca="true">IF(OR(A641="",E641=""),"",IF(E641="Won","Won",IF(E641="Lost","Lost",IF(E641="Draft","Send it",IF(I641="","Add the date sent",IF(I641&lt;TODAY(),"Expired - chase or close",IF(AND(H641&lt;&gt;"",H641&lt;TODAY()),"Follow-up overdue",IF(H641=TODAY(),"Follow up today",IF(I641-TODAY()&lt;=Settings!$B$4,"Expiring soon",IF(H641="",IF(TODAY()-G641&gt;=Settings!$B$5,"Chase - no follow-up set","Waiting"),"Waiting"))))))))))</f>
        <v/>
      </c>
      <c r="G641" s="12"/>
      <c r="H641" s="12"/>
      <c r="I641" s="13" t="str">
        <f aca="false">IF(G641="","",G641+IF(J641="",Settings!$B$3,J641))</f>
        <v/>
      </c>
      <c r="J641" s="14"/>
      <c r="K641" s="15" t="str">
        <f aca="true">IF(G641="","",IF(L641&lt;&gt;"",L641,TODAY())-G641)</f>
        <v/>
      </c>
      <c r="L641" s="12"/>
      <c r="M641" s="10"/>
      <c r="N641" s="9"/>
      <c r="O641" s="9"/>
      <c r="P641" s="9"/>
      <c r="Q641" s="11" t="str">
        <f aca="false">IF(AND(A641="",B641="",D641="",E641=""),"",IF(D641="","Add the quote value",IF(E641="","Pick a status",IF(AND(E641&lt;&gt;"Draft",G641=""),"Add the date sent",IF(AND(OR(E641="Won",E641="Lost"),L641=""),"Add the date decided",IF(AND(E641="Lost",N641=""),"Add why it was lost",IF(AND(L641&lt;&gt;"",G641&lt;&gt;"",L641&lt;G641),"Decided before it was sent?",IF(AND(E641="Sent",H641&lt;&gt;"",I641&lt;&gt;"",H641&gt;I641),"Follow-up is after it expires",""))))))))</f>
        <v/>
      </c>
    </row>
    <row r="642" customFormat="false" ht="15" hidden="false" customHeight="false" outlineLevel="0" collapsed="false">
      <c r="A642" s="9"/>
      <c r="B642" s="9"/>
      <c r="C642" s="9"/>
      <c r="D642" s="10"/>
      <c r="E642" s="9"/>
      <c r="F642" s="11" t="str">
        <f aca="true">IF(OR(A642="",E642=""),"",IF(E642="Won","Won",IF(E642="Lost","Lost",IF(E642="Draft","Send it",IF(I642="","Add the date sent",IF(I642&lt;TODAY(),"Expired - chase or close",IF(AND(H642&lt;&gt;"",H642&lt;TODAY()),"Follow-up overdue",IF(H642=TODAY(),"Follow up today",IF(I642-TODAY()&lt;=Settings!$B$4,"Expiring soon",IF(H642="",IF(TODAY()-G642&gt;=Settings!$B$5,"Chase - no follow-up set","Waiting"),"Waiting"))))))))))</f>
        <v/>
      </c>
      <c r="G642" s="12"/>
      <c r="H642" s="12"/>
      <c r="I642" s="13" t="str">
        <f aca="false">IF(G642="","",G642+IF(J642="",Settings!$B$3,J642))</f>
        <v/>
      </c>
      <c r="J642" s="14"/>
      <c r="K642" s="15" t="str">
        <f aca="true">IF(G642="","",IF(L642&lt;&gt;"",L642,TODAY())-G642)</f>
        <v/>
      </c>
      <c r="L642" s="12"/>
      <c r="M642" s="10"/>
      <c r="N642" s="9"/>
      <c r="O642" s="9"/>
      <c r="P642" s="9"/>
      <c r="Q642" s="11" t="str">
        <f aca="false">IF(AND(A642="",B642="",D642="",E642=""),"",IF(D642="","Add the quote value",IF(E642="","Pick a status",IF(AND(E642&lt;&gt;"Draft",G642=""),"Add the date sent",IF(AND(OR(E642="Won",E642="Lost"),L642=""),"Add the date decided",IF(AND(E642="Lost",N642=""),"Add why it was lost",IF(AND(L642&lt;&gt;"",G642&lt;&gt;"",L642&lt;G642),"Decided before it was sent?",IF(AND(E642="Sent",H642&lt;&gt;"",I642&lt;&gt;"",H642&gt;I642),"Follow-up is after it expires",""))))))))</f>
        <v/>
      </c>
    </row>
    <row r="643" customFormat="false" ht="15" hidden="false" customHeight="false" outlineLevel="0" collapsed="false">
      <c r="A643" s="9"/>
      <c r="B643" s="9"/>
      <c r="C643" s="9"/>
      <c r="D643" s="10"/>
      <c r="E643" s="9"/>
      <c r="F643" s="11" t="str">
        <f aca="true">IF(OR(A643="",E643=""),"",IF(E643="Won","Won",IF(E643="Lost","Lost",IF(E643="Draft","Send it",IF(I643="","Add the date sent",IF(I643&lt;TODAY(),"Expired - chase or close",IF(AND(H643&lt;&gt;"",H643&lt;TODAY()),"Follow-up overdue",IF(H643=TODAY(),"Follow up today",IF(I643-TODAY()&lt;=Settings!$B$4,"Expiring soon",IF(H643="",IF(TODAY()-G643&gt;=Settings!$B$5,"Chase - no follow-up set","Waiting"),"Waiting"))))))))))</f>
        <v/>
      </c>
      <c r="G643" s="12"/>
      <c r="H643" s="12"/>
      <c r="I643" s="13" t="str">
        <f aca="false">IF(G643="","",G643+IF(J643="",Settings!$B$3,J643))</f>
        <v/>
      </c>
      <c r="J643" s="14"/>
      <c r="K643" s="15" t="str">
        <f aca="true">IF(G643="","",IF(L643&lt;&gt;"",L643,TODAY())-G643)</f>
        <v/>
      </c>
      <c r="L643" s="12"/>
      <c r="M643" s="10"/>
      <c r="N643" s="9"/>
      <c r="O643" s="9"/>
      <c r="P643" s="9"/>
      <c r="Q643" s="11" t="str">
        <f aca="false">IF(AND(A643="",B643="",D643="",E643=""),"",IF(D643="","Add the quote value",IF(E643="","Pick a status",IF(AND(E643&lt;&gt;"Draft",G643=""),"Add the date sent",IF(AND(OR(E643="Won",E643="Lost"),L643=""),"Add the date decided",IF(AND(E643="Lost",N643=""),"Add why it was lost",IF(AND(L643&lt;&gt;"",G643&lt;&gt;"",L643&lt;G643),"Decided before it was sent?",IF(AND(E643="Sent",H643&lt;&gt;"",I643&lt;&gt;"",H643&gt;I643),"Follow-up is after it expires",""))))))))</f>
        <v/>
      </c>
    </row>
    <row r="644" customFormat="false" ht="15" hidden="false" customHeight="false" outlineLevel="0" collapsed="false">
      <c r="A644" s="9"/>
      <c r="B644" s="9"/>
      <c r="C644" s="9"/>
      <c r="D644" s="10"/>
      <c r="E644" s="9"/>
      <c r="F644" s="11" t="str">
        <f aca="true">IF(OR(A644="",E644=""),"",IF(E644="Won","Won",IF(E644="Lost","Lost",IF(E644="Draft","Send it",IF(I644="","Add the date sent",IF(I644&lt;TODAY(),"Expired - chase or close",IF(AND(H644&lt;&gt;"",H644&lt;TODAY()),"Follow-up overdue",IF(H644=TODAY(),"Follow up today",IF(I644-TODAY()&lt;=Settings!$B$4,"Expiring soon",IF(H644="",IF(TODAY()-G644&gt;=Settings!$B$5,"Chase - no follow-up set","Waiting"),"Waiting"))))))))))</f>
        <v/>
      </c>
      <c r="G644" s="12"/>
      <c r="H644" s="12"/>
      <c r="I644" s="13" t="str">
        <f aca="false">IF(G644="","",G644+IF(J644="",Settings!$B$3,J644))</f>
        <v/>
      </c>
      <c r="J644" s="14"/>
      <c r="K644" s="15" t="str">
        <f aca="true">IF(G644="","",IF(L644&lt;&gt;"",L644,TODAY())-G644)</f>
        <v/>
      </c>
      <c r="L644" s="12"/>
      <c r="M644" s="10"/>
      <c r="N644" s="9"/>
      <c r="O644" s="9"/>
      <c r="P644" s="9"/>
      <c r="Q644" s="11" t="str">
        <f aca="false">IF(AND(A644="",B644="",D644="",E644=""),"",IF(D644="","Add the quote value",IF(E644="","Pick a status",IF(AND(E644&lt;&gt;"Draft",G644=""),"Add the date sent",IF(AND(OR(E644="Won",E644="Lost"),L644=""),"Add the date decided",IF(AND(E644="Lost",N644=""),"Add why it was lost",IF(AND(L644&lt;&gt;"",G644&lt;&gt;"",L644&lt;G644),"Decided before it was sent?",IF(AND(E644="Sent",H644&lt;&gt;"",I644&lt;&gt;"",H644&gt;I644),"Follow-up is after it expires",""))))))))</f>
        <v/>
      </c>
    </row>
    <row r="645" customFormat="false" ht="15" hidden="false" customHeight="false" outlineLevel="0" collapsed="false">
      <c r="A645" s="9"/>
      <c r="B645" s="9"/>
      <c r="C645" s="9"/>
      <c r="D645" s="10"/>
      <c r="E645" s="9"/>
      <c r="F645" s="11" t="str">
        <f aca="true">IF(OR(A645="",E645=""),"",IF(E645="Won","Won",IF(E645="Lost","Lost",IF(E645="Draft","Send it",IF(I645="","Add the date sent",IF(I645&lt;TODAY(),"Expired - chase or close",IF(AND(H645&lt;&gt;"",H645&lt;TODAY()),"Follow-up overdue",IF(H645=TODAY(),"Follow up today",IF(I645-TODAY()&lt;=Settings!$B$4,"Expiring soon",IF(H645="",IF(TODAY()-G645&gt;=Settings!$B$5,"Chase - no follow-up set","Waiting"),"Waiting"))))))))))</f>
        <v/>
      </c>
      <c r="G645" s="12"/>
      <c r="H645" s="12"/>
      <c r="I645" s="13" t="str">
        <f aca="false">IF(G645="","",G645+IF(J645="",Settings!$B$3,J645))</f>
        <v/>
      </c>
      <c r="J645" s="14"/>
      <c r="K645" s="15" t="str">
        <f aca="true">IF(G645="","",IF(L645&lt;&gt;"",L645,TODAY())-G645)</f>
        <v/>
      </c>
      <c r="L645" s="12"/>
      <c r="M645" s="10"/>
      <c r="N645" s="9"/>
      <c r="O645" s="9"/>
      <c r="P645" s="9"/>
      <c r="Q645" s="11" t="str">
        <f aca="false">IF(AND(A645="",B645="",D645="",E645=""),"",IF(D645="","Add the quote value",IF(E645="","Pick a status",IF(AND(E645&lt;&gt;"Draft",G645=""),"Add the date sent",IF(AND(OR(E645="Won",E645="Lost"),L645=""),"Add the date decided",IF(AND(E645="Lost",N645=""),"Add why it was lost",IF(AND(L645&lt;&gt;"",G645&lt;&gt;"",L645&lt;G645),"Decided before it was sent?",IF(AND(E645="Sent",H645&lt;&gt;"",I645&lt;&gt;"",H645&gt;I645),"Follow-up is after it expires",""))))))))</f>
        <v/>
      </c>
    </row>
    <row r="646" customFormat="false" ht="15" hidden="false" customHeight="false" outlineLevel="0" collapsed="false">
      <c r="A646" s="9"/>
      <c r="B646" s="9"/>
      <c r="C646" s="9"/>
      <c r="D646" s="10"/>
      <c r="E646" s="9"/>
      <c r="F646" s="11" t="str">
        <f aca="true">IF(OR(A646="",E646=""),"",IF(E646="Won","Won",IF(E646="Lost","Lost",IF(E646="Draft","Send it",IF(I646="","Add the date sent",IF(I646&lt;TODAY(),"Expired - chase or close",IF(AND(H646&lt;&gt;"",H646&lt;TODAY()),"Follow-up overdue",IF(H646=TODAY(),"Follow up today",IF(I646-TODAY()&lt;=Settings!$B$4,"Expiring soon",IF(H646="",IF(TODAY()-G646&gt;=Settings!$B$5,"Chase - no follow-up set","Waiting"),"Waiting"))))))))))</f>
        <v/>
      </c>
      <c r="G646" s="12"/>
      <c r="H646" s="12"/>
      <c r="I646" s="13" t="str">
        <f aca="false">IF(G646="","",G646+IF(J646="",Settings!$B$3,J646))</f>
        <v/>
      </c>
      <c r="J646" s="14"/>
      <c r="K646" s="15" t="str">
        <f aca="true">IF(G646="","",IF(L646&lt;&gt;"",L646,TODAY())-G646)</f>
        <v/>
      </c>
      <c r="L646" s="12"/>
      <c r="M646" s="10"/>
      <c r="N646" s="9"/>
      <c r="O646" s="9"/>
      <c r="P646" s="9"/>
      <c r="Q646" s="11" t="str">
        <f aca="false">IF(AND(A646="",B646="",D646="",E646=""),"",IF(D646="","Add the quote value",IF(E646="","Pick a status",IF(AND(E646&lt;&gt;"Draft",G646=""),"Add the date sent",IF(AND(OR(E646="Won",E646="Lost"),L646=""),"Add the date decided",IF(AND(E646="Lost",N646=""),"Add why it was lost",IF(AND(L646&lt;&gt;"",G646&lt;&gt;"",L646&lt;G646),"Decided before it was sent?",IF(AND(E646="Sent",H646&lt;&gt;"",I646&lt;&gt;"",H646&gt;I646),"Follow-up is after it expires",""))))))))</f>
        <v/>
      </c>
    </row>
    <row r="647" customFormat="false" ht="15" hidden="false" customHeight="false" outlineLevel="0" collapsed="false">
      <c r="A647" s="9"/>
      <c r="B647" s="9"/>
      <c r="C647" s="9"/>
      <c r="D647" s="10"/>
      <c r="E647" s="9"/>
      <c r="F647" s="11" t="str">
        <f aca="true">IF(OR(A647="",E647=""),"",IF(E647="Won","Won",IF(E647="Lost","Lost",IF(E647="Draft","Send it",IF(I647="","Add the date sent",IF(I647&lt;TODAY(),"Expired - chase or close",IF(AND(H647&lt;&gt;"",H647&lt;TODAY()),"Follow-up overdue",IF(H647=TODAY(),"Follow up today",IF(I647-TODAY()&lt;=Settings!$B$4,"Expiring soon",IF(H647="",IF(TODAY()-G647&gt;=Settings!$B$5,"Chase - no follow-up set","Waiting"),"Waiting"))))))))))</f>
        <v/>
      </c>
      <c r="G647" s="12"/>
      <c r="H647" s="12"/>
      <c r="I647" s="13" t="str">
        <f aca="false">IF(G647="","",G647+IF(J647="",Settings!$B$3,J647))</f>
        <v/>
      </c>
      <c r="J647" s="14"/>
      <c r="K647" s="15" t="str">
        <f aca="true">IF(G647="","",IF(L647&lt;&gt;"",L647,TODAY())-G647)</f>
        <v/>
      </c>
      <c r="L647" s="12"/>
      <c r="M647" s="10"/>
      <c r="N647" s="9"/>
      <c r="O647" s="9"/>
      <c r="P647" s="9"/>
      <c r="Q647" s="11" t="str">
        <f aca="false">IF(AND(A647="",B647="",D647="",E647=""),"",IF(D647="","Add the quote value",IF(E647="","Pick a status",IF(AND(E647&lt;&gt;"Draft",G647=""),"Add the date sent",IF(AND(OR(E647="Won",E647="Lost"),L647=""),"Add the date decided",IF(AND(E647="Lost",N647=""),"Add why it was lost",IF(AND(L647&lt;&gt;"",G647&lt;&gt;"",L647&lt;G647),"Decided before it was sent?",IF(AND(E647="Sent",H647&lt;&gt;"",I647&lt;&gt;"",H647&gt;I647),"Follow-up is after it expires",""))))))))</f>
        <v/>
      </c>
    </row>
    <row r="648" customFormat="false" ht="15" hidden="false" customHeight="false" outlineLevel="0" collapsed="false">
      <c r="A648" s="9"/>
      <c r="B648" s="9"/>
      <c r="C648" s="9"/>
      <c r="D648" s="10"/>
      <c r="E648" s="9"/>
      <c r="F648" s="11" t="str">
        <f aca="true">IF(OR(A648="",E648=""),"",IF(E648="Won","Won",IF(E648="Lost","Lost",IF(E648="Draft","Send it",IF(I648="","Add the date sent",IF(I648&lt;TODAY(),"Expired - chase or close",IF(AND(H648&lt;&gt;"",H648&lt;TODAY()),"Follow-up overdue",IF(H648=TODAY(),"Follow up today",IF(I648-TODAY()&lt;=Settings!$B$4,"Expiring soon",IF(H648="",IF(TODAY()-G648&gt;=Settings!$B$5,"Chase - no follow-up set","Waiting"),"Waiting"))))))))))</f>
        <v/>
      </c>
      <c r="G648" s="12"/>
      <c r="H648" s="12"/>
      <c r="I648" s="13" t="str">
        <f aca="false">IF(G648="","",G648+IF(J648="",Settings!$B$3,J648))</f>
        <v/>
      </c>
      <c r="J648" s="14"/>
      <c r="K648" s="15" t="str">
        <f aca="true">IF(G648="","",IF(L648&lt;&gt;"",L648,TODAY())-G648)</f>
        <v/>
      </c>
      <c r="L648" s="12"/>
      <c r="M648" s="10"/>
      <c r="N648" s="9"/>
      <c r="O648" s="9"/>
      <c r="P648" s="9"/>
      <c r="Q648" s="11" t="str">
        <f aca="false">IF(AND(A648="",B648="",D648="",E648=""),"",IF(D648="","Add the quote value",IF(E648="","Pick a status",IF(AND(E648&lt;&gt;"Draft",G648=""),"Add the date sent",IF(AND(OR(E648="Won",E648="Lost"),L648=""),"Add the date decided",IF(AND(E648="Lost",N648=""),"Add why it was lost",IF(AND(L648&lt;&gt;"",G648&lt;&gt;"",L648&lt;G648),"Decided before it was sent?",IF(AND(E648="Sent",H648&lt;&gt;"",I648&lt;&gt;"",H648&gt;I648),"Follow-up is after it expires",""))))))))</f>
        <v/>
      </c>
    </row>
    <row r="649" customFormat="false" ht="15" hidden="false" customHeight="false" outlineLevel="0" collapsed="false">
      <c r="A649" s="9"/>
      <c r="B649" s="9"/>
      <c r="C649" s="9"/>
      <c r="D649" s="10"/>
      <c r="E649" s="9"/>
      <c r="F649" s="11" t="str">
        <f aca="true">IF(OR(A649="",E649=""),"",IF(E649="Won","Won",IF(E649="Lost","Lost",IF(E649="Draft","Send it",IF(I649="","Add the date sent",IF(I649&lt;TODAY(),"Expired - chase or close",IF(AND(H649&lt;&gt;"",H649&lt;TODAY()),"Follow-up overdue",IF(H649=TODAY(),"Follow up today",IF(I649-TODAY()&lt;=Settings!$B$4,"Expiring soon",IF(H649="",IF(TODAY()-G649&gt;=Settings!$B$5,"Chase - no follow-up set","Waiting"),"Waiting"))))))))))</f>
        <v/>
      </c>
      <c r="G649" s="12"/>
      <c r="H649" s="12"/>
      <c r="I649" s="13" t="str">
        <f aca="false">IF(G649="","",G649+IF(J649="",Settings!$B$3,J649))</f>
        <v/>
      </c>
      <c r="J649" s="14"/>
      <c r="K649" s="15" t="str">
        <f aca="true">IF(G649="","",IF(L649&lt;&gt;"",L649,TODAY())-G649)</f>
        <v/>
      </c>
      <c r="L649" s="12"/>
      <c r="M649" s="10"/>
      <c r="N649" s="9"/>
      <c r="O649" s="9"/>
      <c r="P649" s="9"/>
      <c r="Q649" s="11" t="str">
        <f aca="false">IF(AND(A649="",B649="",D649="",E649=""),"",IF(D649="","Add the quote value",IF(E649="","Pick a status",IF(AND(E649&lt;&gt;"Draft",G649=""),"Add the date sent",IF(AND(OR(E649="Won",E649="Lost"),L649=""),"Add the date decided",IF(AND(E649="Lost",N649=""),"Add why it was lost",IF(AND(L649&lt;&gt;"",G649&lt;&gt;"",L649&lt;G649),"Decided before it was sent?",IF(AND(E649="Sent",H649&lt;&gt;"",I649&lt;&gt;"",H649&gt;I649),"Follow-up is after it expires",""))))))))</f>
        <v/>
      </c>
    </row>
    <row r="650" customFormat="false" ht="15" hidden="false" customHeight="false" outlineLevel="0" collapsed="false">
      <c r="A650" s="9"/>
      <c r="B650" s="9"/>
      <c r="C650" s="9"/>
      <c r="D650" s="10"/>
      <c r="E650" s="9"/>
      <c r="F650" s="11" t="str">
        <f aca="true">IF(OR(A650="",E650=""),"",IF(E650="Won","Won",IF(E650="Lost","Lost",IF(E650="Draft","Send it",IF(I650="","Add the date sent",IF(I650&lt;TODAY(),"Expired - chase or close",IF(AND(H650&lt;&gt;"",H650&lt;TODAY()),"Follow-up overdue",IF(H650=TODAY(),"Follow up today",IF(I650-TODAY()&lt;=Settings!$B$4,"Expiring soon",IF(H650="",IF(TODAY()-G650&gt;=Settings!$B$5,"Chase - no follow-up set","Waiting"),"Waiting"))))))))))</f>
        <v/>
      </c>
      <c r="G650" s="12"/>
      <c r="H650" s="12"/>
      <c r="I650" s="13" t="str">
        <f aca="false">IF(G650="","",G650+IF(J650="",Settings!$B$3,J650))</f>
        <v/>
      </c>
      <c r="J650" s="14"/>
      <c r="K650" s="15" t="str">
        <f aca="true">IF(G650="","",IF(L650&lt;&gt;"",L650,TODAY())-G650)</f>
        <v/>
      </c>
      <c r="L650" s="12"/>
      <c r="M650" s="10"/>
      <c r="N650" s="9"/>
      <c r="O650" s="9"/>
      <c r="P650" s="9"/>
      <c r="Q650" s="11" t="str">
        <f aca="false">IF(AND(A650="",B650="",D650="",E650=""),"",IF(D650="","Add the quote value",IF(E650="","Pick a status",IF(AND(E650&lt;&gt;"Draft",G650=""),"Add the date sent",IF(AND(OR(E650="Won",E650="Lost"),L650=""),"Add the date decided",IF(AND(E650="Lost",N650=""),"Add why it was lost",IF(AND(L650&lt;&gt;"",G650&lt;&gt;"",L650&lt;G650),"Decided before it was sent?",IF(AND(E650="Sent",H650&lt;&gt;"",I650&lt;&gt;"",H650&gt;I650),"Follow-up is after it expires",""))))))))</f>
        <v/>
      </c>
    </row>
    <row r="651" customFormat="false" ht="15" hidden="false" customHeight="false" outlineLevel="0" collapsed="false">
      <c r="A651" s="9"/>
      <c r="B651" s="9"/>
      <c r="C651" s="9"/>
      <c r="D651" s="10"/>
      <c r="E651" s="9"/>
      <c r="F651" s="11" t="str">
        <f aca="true">IF(OR(A651="",E651=""),"",IF(E651="Won","Won",IF(E651="Lost","Lost",IF(E651="Draft","Send it",IF(I651="","Add the date sent",IF(I651&lt;TODAY(),"Expired - chase or close",IF(AND(H651&lt;&gt;"",H651&lt;TODAY()),"Follow-up overdue",IF(H651=TODAY(),"Follow up today",IF(I651-TODAY()&lt;=Settings!$B$4,"Expiring soon",IF(H651="",IF(TODAY()-G651&gt;=Settings!$B$5,"Chase - no follow-up set","Waiting"),"Waiting"))))))))))</f>
        <v/>
      </c>
      <c r="G651" s="12"/>
      <c r="H651" s="12"/>
      <c r="I651" s="13" t="str">
        <f aca="false">IF(G651="","",G651+IF(J651="",Settings!$B$3,J651))</f>
        <v/>
      </c>
      <c r="J651" s="14"/>
      <c r="K651" s="15" t="str">
        <f aca="true">IF(G651="","",IF(L651&lt;&gt;"",L651,TODAY())-G651)</f>
        <v/>
      </c>
      <c r="L651" s="12"/>
      <c r="M651" s="10"/>
      <c r="N651" s="9"/>
      <c r="O651" s="9"/>
      <c r="P651" s="9"/>
      <c r="Q651" s="11" t="str">
        <f aca="false">IF(AND(A651="",B651="",D651="",E651=""),"",IF(D651="","Add the quote value",IF(E651="","Pick a status",IF(AND(E651&lt;&gt;"Draft",G651=""),"Add the date sent",IF(AND(OR(E651="Won",E651="Lost"),L651=""),"Add the date decided",IF(AND(E651="Lost",N651=""),"Add why it was lost",IF(AND(L651&lt;&gt;"",G651&lt;&gt;"",L651&lt;G651),"Decided before it was sent?",IF(AND(E651="Sent",H651&lt;&gt;"",I651&lt;&gt;"",H651&gt;I651),"Follow-up is after it expires",""))))))))</f>
        <v/>
      </c>
    </row>
    <row r="652" customFormat="false" ht="15" hidden="false" customHeight="false" outlineLevel="0" collapsed="false">
      <c r="A652" s="9"/>
      <c r="B652" s="9"/>
      <c r="C652" s="9"/>
      <c r="D652" s="10"/>
      <c r="E652" s="9"/>
      <c r="F652" s="11" t="str">
        <f aca="true">IF(OR(A652="",E652=""),"",IF(E652="Won","Won",IF(E652="Lost","Lost",IF(E652="Draft","Send it",IF(I652="","Add the date sent",IF(I652&lt;TODAY(),"Expired - chase or close",IF(AND(H652&lt;&gt;"",H652&lt;TODAY()),"Follow-up overdue",IF(H652=TODAY(),"Follow up today",IF(I652-TODAY()&lt;=Settings!$B$4,"Expiring soon",IF(H652="",IF(TODAY()-G652&gt;=Settings!$B$5,"Chase - no follow-up set","Waiting"),"Waiting"))))))))))</f>
        <v/>
      </c>
      <c r="G652" s="12"/>
      <c r="H652" s="12"/>
      <c r="I652" s="13" t="str">
        <f aca="false">IF(G652="","",G652+IF(J652="",Settings!$B$3,J652))</f>
        <v/>
      </c>
      <c r="J652" s="14"/>
      <c r="K652" s="15" t="str">
        <f aca="true">IF(G652="","",IF(L652&lt;&gt;"",L652,TODAY())-G652)</f>
        <v/>
      </c>
      <c r="L652" s="12"/>
      <c r="M652" s="10"/>
      <c r="N652" s="9"/>
      <c r="O652" s="9"/>
      <c r="P652" s="9"/>
      <c r="Q652" s="11" t="str">
        <f aca="false">IF(AND(A652="",B652="",D652="",E652=""),"",IF(D652="","Add the quote value",IF(E652="","Pick a status",IF(AND(E652&lt;&gt;"Draft",G652=""),"Add the date sent",IF(AND(OR(E652="Won",E652="Lost"),L652=""),"Add the date decided",IF(AND(E652="Lost",N652=""),"Add why it was lost",IF(AND(L652&lt;&gt;"",G652&lt;&gt;"",L652&lt;G652),"Decided before it was sent?",IF(AND(E652="Sent",H652&lt;&gt;"",I652&lt;&gt;"",H652&gt;I652),"Follow-up is after it expires",""))))))))</f>
        <v/>
      </c>
    </row>
    <row r="653" customFormat="false" ht="15" hidden="false" customHeight="false" outlineLevel="0" collapsed="false">
      <c r="A653" s="9"/>
      <c r="B653" s="9"/>
      <c r="C653" s="9"/>
      <c r="D653" s="10"/>
      <c r="E653" s="9"/>
      <c r="F653" s="11" t="str">
        <f aca="true">IF(OR(A653="",E653=""),"",IF(E653="Won","Won",IF(E653="Lost","Lost",IF(E653="Draft","Send it",IF(I653="","Add the date sent",IF(I653&lt;TODAY(),"Expired - chase or close",IF(AND(H653&lt;&gt;"",H653&lt;TODAY()),"Follow-up overdue",IF(H653=TODAY(),"Follow up today",IF(I653-TODAY()&lt;=Settings!$B$4,"Expiring soon",IF(H653="",IF(TODAY()-G653&gt;=Settings!$B$5,"Chase - no follow-up set","Waiting"),"Waiting"))))))))))</f>
        <v/>
      </c>
      <c r="G653" s="12"/>
      <c r="H653" s="12"/>
      <c r="I653" s="13" t="str">
        <f aca="false">IF(G653="","",G653+IF(J653="",Settings!$B$3,J653))</f>
        <v/>
      </c>
      <c r="J653" s="14"/>
      <c r="K653" s="15" t="str">
        <f aca="true">IF(G653="","",IF(L653&lt;&gt;"",L653,TODAY())-G653)</f>
        <v/>
      </c>
      <c r="L653" s="12"/>
      <c r="M653" s="10"/>
      <c r="N653" s="9"/>
      <c r="O653" s="9"/>
      <c r="P653" s="9"/>
      <c r="Q653" s="11" t="str">
        <f aca="false">IF(AND(A653="",B653="",D653="",E653=""),"",IF(D653="","Add the quote value",IF(E653="","Pick a status",IF(AND(E653&lt;&gt;"Draft",G653=""),"Add the date sent",IF(AND(OR(E653="Won",E653="Lost"),L653=""),"Add the date decided",IF(AND(E653="Lost",N653=""),"Add why it was lost",IF(AND(L653&lt;&gt;"",G653&lt;&gt;"",L653&lt;G653),"Decided before it was sent?",IF(AND(E653="Sent",H653&lt;&gt;"",I653&lt;&gt;"",H653&gt;I653),"Follow-up is after it expires",""))))))))</f>
        <v/>
      </c>
    </row>
    <row r="654" customFormat="false" ht="15" hidden="false" customHeight="false" outlineLevel="0" collapsed="false">
      <c r="A654" s="9"/>
      <c r="B654" s="9"/>
      <c r="C654" s="9"/>
      <c r="D654" s="10"/>
      <c r="E654" s="9"/>
      <c r="F654" s="11" t="str">
        <f aca="true">IF(OR(A654="",E654=""),"",IF(E654="Won","Won",IF(E654="Lost","Lost",IF(E654="Draft","Send it",IF(I654="","Add the date sent",IF(I654&lt;TODAY(),"Expired - chase or close",IF(AND(H654&lt;&gt;"",H654&lt;TODAY()),"Follow-up overdue",IF(H654=TODAY(),"Follow up today",IF(I654-TODAY()&lt;=Settings!$B$4,"Expiring soon",IF(H654="",IF(TODAY()-G654&gt;=Settings!$B$5,"Chase - no follow-up set","Waiting"),"Waiting"))))))))))</f>
        <v/>
      </c>
      <c r="G654" s="12"/>
      <c r="H654" s="12"/>
      <c r="I654" s="13" t="str">
        <f aca="false">IF(G654="","",G654+IF(J654="",Settings!$B$3,J654))</f>
        <v/>
      </c>
      <c r="J654" s="14"/>
      <c r="K654" s="15" t="str">
        <f aca="true">IF(G654="","",IF(L654&lt;&gt;"",L654,TODAY())-G654)</f>
        <v/>
      </c>
      <c r="L654" s="12"/>
      <c r="M654" s="10"/>
      <c r="N654" s="9"/>
      <c r="O654" s="9"/>
      <c r="P654" s="9"/>
      <c r="Q654" s="11" t="str">
        <f aca="false">IF(AND(A654="",B654="",D654="",E654=""),"",IF(D654="","Add the quote value",IF(E654="","Pick a status",IF(AND(E654&lt;&gt;"Draft",G654=""),"Add the date sent",IF(AND(OR(E654="Won",E654="Lost"),L654=""),"Add the date decided",IF(AND(E654="Lost",N654=""),"Add why it was lost",IF(AND(L654&lt;&gt;"",G654&lt;&gt;"",L654&lt;G654),"Decided before it was sent?",IF(AND(E654="Sent",H654&lt;&gt;"",I654&lt;&gt;"",H654&gt;I654),"Follow-up is after it expires",""))))))))</f>
        <v/>
      </c>
    </row>
    <row r="655" customFormat="false" ht="15" hidden="false" customHeight="false" outlineLevel="0" collapsed="false">
      <c r="A655" s="9"/>
      <c r="B655" s="9"/>
      <c r="C655" s="9"/>
      <c r="D655" s="10"/>
      <c r="E655" s="9"/>
      <c r="F655" s="11" t="str">
        <f aca="true">IF(OR(A655="",E655=""),"",IF(E655="Won","Won",IF(E655="Lost","Lost",IF(E655="Draft","Send it",IF(I655="","Add the date sent",IF(I655&lt;TODAY(),"Expired - chase or close",IF(AND(H655&lt;&gt;"",H655&lt;TODAY()),"Follow-up overdue",IF(H655=TODAY(),"Follow up today",IF(I655-TODAY()&lt;=Settings!$B$4,"Expiring soon",IF(H655="",IF(TODAY()-G655&gt;=Settings!$B$5,"Chase - no follow-up set","Waiting"),"Waiting"))))))))))</f>
        <v/>
      </c>
      <c r="G655" s="12"/>
      <c r="H655" s="12"/>
      <c r="I655" s="13" t="str">
        <f aca="false">IF(G655="","",G655+IF(J655="",Settings!$B$3,J655))</f>
        <v/>
      </c>
      <c r="J655" s="14"/>
      <c r="K655" s="15" t="str">
        <f aca="true">IF(G655="","",IF(L655&lt;&gt;"",L655,TODAY())-G655)</f>
        <v/>
      </c>
      <c r="L655" s="12"/>
      <c r="M655" s="10"/>
      <c r="N655" s="9"/>
      <c r="O655" s="9"/>
      <c r="P655" s="9"/>
      <c r="Q655" s="11" t="str">
        <f aca="false">IF(AND(A655="",B655="",D655="",E655=""),"",IF(D655="","Add the quote value",IF(E655="","Pick a status",IF(AND(E655&lt;&gt;"Draft",G655=""),"Add the date sent",IF(AND(OR(E655="Won",E655="Lost"),L655=""),"Add the date decided",IF(AND(E655="Lost",N655=""),"Add why it was lost",IF(AND(L655&lt;&gt;"",G655&lt;&gt;"",L655&lt;G655),"Decided before it was sent?",IF(AND(E655="Sent",H655&lt;&gt;"",I655&lt;&gt;"",H655&gt;I655),"Follow-up is after it expires",""))))))))</f>
        <v/>
      </c>
    </row>
    <row r="656" customFormat="false" ht="15" hidden="false" customHeight="false" outlineLevel="0" collapsed="false">
      <c r="A656" s="9"/>
      <c r="B656" s="9"/>
      <c r="C656" s="9"/>
      <c r="D656" s="10"/>
      <c r="E656" s="9"/>
      <c r="F656" s="11" t="str">
        <f aca="true">IF(OR(A656="",E656=""),"",IF(E656="Won","Won",IF(E656="Lost","Lost",IF(E656="Draft","Send it",IF(I656="","Add the date sent",IF(I656&lt;TODAY(),"Expired - chase or close",IF(AND(H656&lt;&gt;"",H656&lt;TODAY()),"Follow-up overdue",IF(H656=TODAY(),"Follow up today",IF(I656-TODAY()&lt;=Settings!$B$4,"Expiring soon",IF(H656="",IF(TODAY()-G656&gt;=Settings!$B$5,"Chase - no follow-up set","Waiting"),"Waiting"))))))))))</f>
        <v/>
      </c>
      <c r="G656" s="12"/>
      <c r="H656" s="12"/>
      <c r="I656" s="13" t="str">
        <f aca="false">IF(G656="","",G656+IF(J656="",Settings!$B$3,J656))</f>
        <v/>
      </c>
      <c r="J656" s="14"/>
      <c r="K656" s="15" t="str">
        <f aca="true">IF(G656="","",IF(L656&lt;&gt;"",L656,TODAY())-G656)</f>
        <v/>
      </c>
      <c r="L656" s="12"/>
      <c r="M656" s="10"/>
      <c r="N656" s="9"/>
      <c r="O656" s="9"/>
      <c r="P656" s="9"/>
      <c r="Q656" s="11" t="str">
        <f aca="false">IF(AND(A656="",B656="",D656="",E656=""),"",IF(D656="","Add the quote value",IF(E656="","Pick a status",IF(AND(E656&lt;&gt;"Draft",G656=""),"Add the date sent",IF(AND(OR(E656="Won",E656="Lost"),L656=""),"Add the date decided",IF(AND(E656="Lost",N656=""),"Add why it was lost",IF(AND(L656&lt;&gt;"",G656&lt;&gt;"",L656&lt;G656),"Decided before it was sent?",IF(AND(E656="Sent",H656&lt;&gt;"",I656&lt;&gt;"",H656&gt;I656),"Follow-up is after it expires",""))))))))</f>
        <v/>
      </c>
    </row>
    <row r="657" customFormat="false" ht="15" hidden="false" customHeight="false" outlineLevel="0" collapsed="false">
      <c r="A657" s="9"/>
      <c r="B657" s="9"/>
      <c r="C657" s="9"/>
      <c r="D657" s="10"/>
      <c r="E657" s="9"/>
      <c r="F657" s="11" t="str">
        <f aca="true">IF(OR(A657="",E657=""),"",IF(E657="Won","Won",IF(E657="Lost","Lost",IF(E657="Draft","Send it",IF(I657="","Add the date sent",IF(I657&lt;TODAY(),"Expired - chase or close",IF(AND(H657&lt;&gt;"",H657&lt;TODAY()),"Follow-up overdue",IF(H657=TODAY(),"Follow up today",IF(I657-TODAY()&lt;=Settings!$B$4,"Expiring soon",IF(H657="",IF(TODAY()-G657&gt;=Settings!$B$5,"Chase - no follow-up set","Waiting"),"Waiting"))))))))))</f>
        <v/>
      </c>
      <c r="G657" s="12"/>
      <c r="H657" s="12"/>
      <c r="I657" s="13" t="str">
        <f aca="false">IF(G657="","",G657+IF(J657="",Settings!$B$3,J657))</f>
        <v/>
      </c>
      <c r="J657" s="14"/>
      <c r="K657" s="15" t="str">
        <f aca="true">IF(G657="","",IF(L657&lt;&gt;"",L657,TODAY())-G657)</f>
        <v/>
      </c>
      <c r="L657" s="12"/>
      <c r="M657" s="10"/>
      <c r="N657" s="9"/>
      <c r="O657" s="9"/>
      <c r="P657" s="9"/>
      <c r="Q657" s="11" t="str">
        <f aca="false">IF(AND(A657="",B657="",D657="",E657=""),"",IF(D657="","Add the quote value",IF(E657="","Pick a status",IF(AND(E657&lt;&gt;"Draft",G657=""),"Add the date sent",IF(AND(OR(E657="Won",E657="Lost"),L657=""),"Add the date decided",IF(AND(E657="Lost",N657=""),"Add why it was lost",IF(AND(L657&lt;&gt;"",G657&lt;&gt;"",L657&lt;G657),"Decided before it was sent?",IF(AND(E657="Sent",H657&lt;&gt;"",I657&lt;&gt;"",H657&gt;I657),"Follow-up is after it expires",""))))))))</f>
        <v/>
      </c>
    </row>
    <row r="658" customFormat="false" ht="15" hidden="false" customHeight="false" outlineLevel="0" collapsed="false">
      <c r="A658" s="9"/>
      <c r="B658" s="9"/>
      <c r="C658" s="9"/>
      <c r="D658" s="10"/>
      <c r="E658" s="9"/>
      <c r="F658" s="11" t="str">
        <f aca="true">IF(OR(A658="",E658=""),"",IF(E658="Won","Won",IF(E658="Lost","Lost",IF(E658="Draft","Send it",IF(I658="","Add the date sent",IF(I658&lt;TODAY(),"Expired - chase or close",IF(AND(H658&lt;&gt;"",H658&lt;TODAY()),"Follow-up overdue",IF(H658=TODAY(),"Follow up today",IF(I658-TODAY()&lt;=Settings!$B$4,"Expiring soon",IF(H658="",IF(TODAY()-G658&gt;=Settings!$B$5,"Chase - no follow-up set","Waiting"),"Waiting"))))))))))</f>
        <v/>
      </c>
      <c r="G658" s="12"/>
      <c r="H658" s="12"/>
      <c r="I658" s="13" t="str">
        <f aca="false">IF(G658="","",G658+IF(J658="",Settings!$B$3,J658))</f>
        <v/>
      </c>
      <c r="J658" s="14"/>
      <c r="K658" s="15" t="str">
        <f aca="true">IF(G658="","",IF(L658&lt;&gt;"",L658,TODAY())-G658)</f>
        <v/>
      </c>
      <c r="L658" s="12"/>
      <c r="M658" s="10"/>
      <c r="N658" s="9"/>
      <c r="O658" s="9"/>
      <c r="P658" s="9"/>
      <c r="Q658" s="11" t="str">
        <f aca="false">IF(AND(A658="",B658="",D658="",E658=""),"",IF(D658="","Add the quote value",IF(E658="","Pick a status",IF(AND(E658&lt;&gt;"Draft",G658=""),"Add the date sent",IF(AND(OR(E658="Won",E658="Lost"),L658=""),"Add the date decided",IF(AND(E658="Lost",N658=""),"Add why it was lost",IF(AND(L658&lt;&gt;"",G658&lt;&gt;"",L658&lt;G658),"Decided before it was sent?",IF(AND(E658="Sent",H658&lt;&gt;"",I658&lt;&gt;"",H658&gt;I658),"Follow-up is after it expires",""))))))))</f>
        <v/>
      </c>
    </row>
    <row r="659" customFormat="false" ht="15" hidden="false" customHeight="false" outlineLevel="0" collapsed="false">
      <c r="A659" s="9"/>
      <c r="B659" s="9"/>
      <c r="C659" s="9"/>
      <c r="D659" s="10"/>
      <c r="E659" s="9"/>
      <c r="F659" s="11" t="str">
        <f aca="true">IF(OR(A659="",E659=""),"",IF(E659="Won","Won",IF(E659="Lost","Lost",IF(E659="Draft","Send it",IF(I659="","Add the date sent",IF(I659&lt;TODAY(),"Expired - chase or close",IF(AND(H659&lt;&gt;"",H659&lt;TODAY()),"Follow-up overdue",IF(H659=TODAY(),"Follow up today",IF(I659-TODAY()&lt;=Settings!$B$4,"Expiring soon",IF(H659="",IF(TODAY()-G659&gt;=Settings!$B$5,"Chase - no follow-up set","Waiting"),"Waiting"))))))))))</f>
        <v/>
      </c>
      <c r="G659" s="12"/>
      <c r="H659" s="12"/>
      <c r="I659" s="13" t="str">
        <f aca="false">IF(G659="","",G659+IF(J659="",Settings!$B$3,J659))</f>
        <v/>
      </c>
      <c r="J659" s="14"/>
      <c r="K659" s="15" t="str">
        <f aca="true">IF(G659="","",IF(L659&lt;&gt;"",L659,TODAY())-G659)</f>
        <v/>
      </c>
      <c r="L659" s="12"/>
      <c r="M659" s="10"/>
      <c r="N659" s="9"/>
      <c r="O659" s="9"/>
      <c r="P659" s="9"/>
      <c r="Q659" s="11" t="str">
        <f aca="false">IF(AND(A659="",B659="",D659="",E659=""),"",IF(D659="","Add the quote value",IF(E659="","Pick a status",IF(AND(E659&lt;&gt;"Draft",G659=""),"Add the date sent",IF(AND(OR(E659="Won",E659="Lost"),L659=""),"Add the date decided",IF(AND(E659="Lost",N659=""),"Add why it was lost",IF(AND(L659&lt;&gt;"",G659&lt;&gt;"",L659&lt;G659),"Decided before it was sent?",IF(AND(E659="Sent",H659&lt;&gt;"",I659&lt;&gt;"",H659&gt;I659),"Follow-up is after it expires",""))))))))</f>
        <v/>
      </c>
    </row>
    <row r="660" customFormat="false" ht="15" hidden="false" customHeight="false" outlineLevel="0" collapsed="false">
      <c r="A660" s="9"/>
      <c r="B660" s="9"/>
      <c r="C660" s="9"/>
      <c r="D660" s="10"/>
      <c r="E660" s="9"/>
      <c r="F660" s="11" t="str">
        <f aca="true">IF(OR(A660="",E660=""),"",IF(E660="Won","Won",IF(E660="Lost","Lost",IF(E660="Draft","Send it",IF(I660="","Add the date sent",IF(I660&lt;TODAY(),"Expired - chase or close",IF(AND(H660&lt;&gt;"",H660&lt;TODAY()),"Follow-up overdue",IF(H660=TODAY(),"Follow up today",IF(I660-TODAY()&lt;=Settings!$B$4,"Expiring soon",IF(H660="",IF(TODAY()-G660&gt;=Settings!$B$5,"Chase - no follow-up set","Waiting"),"Waiting"))))))))))</f>
        <v/>
      </c>
      <c r="G660" s="12"/>
      <c r="H660" s="12"/>
      <c r="I660" s="13" t="str">
        <f aca="false">IF(G660="","",G660+IF(J660="",Settings!$B$3,J660))</f>
        <v/>
      </c>
      <c r="J660" s="14"/>
      <c r="K660" s="15" t="str">
        <f aca="true">IF(G660="","",IF(L660&lt;&gt;"",L660,TODAY())-G660)</f>
        <v/>
      </c>
      <c r="L660" s="12"/>
      <c r="M660" s="10"/>
      <c r="N660" s="9"/>
      <c r="O660" s="9"/>
      <c r="P660" s="9"/>
      <c r="Q660" s="11" t="str">
        <f aca="false">IF(AND(A660="",B660="",D660="",E660=""),"",IF(D660="","Add the quote value",IF(E660="","Pick a status",IF(AND(E660&lt;&gt;"Draft",G660=""),"Add the date sent",IF(AND(OR(E660="Won",E660="Lost"),L660=""),"Add the date decided",IF(AND(E660="Lost",N660=""),"Add why it was lost",IF(AND(L660&lt;&gt;"",G660&lt;&gt;"",L660&lt;G660),"Decided before it was sent?",IF(AND(E660="Sent",H660&lt;&gt;"",I660&lt;&gt;"",H660&gt;I660),"Follow-up is after it expires",""))))))))</f>
        <v/>
      </c>
    </row>
    <row r="661" customFormat="false" ht="15" hidden="false" customHeight="false" outlineLevel="0" collapsed="false">
      <c r="A661" s="9"/>
      <c r="B661" s="9"/>
      <c r="C661" s="9"/>
      <c r="D661" s="10"/>
      <c r="E661" s="9"/>
      <c r="F661" s="11" t="str">
        <f aca="true">IF(OR(A661="",E661=""),"",IF(E661="Won","Won",IF(E661="Lost","Lost",IF(E661="Draft","Send it",IF(I661="","Add the date sent",IF(I661&lt;TODAY(),"Expired - chase or close",IF(AND(H661&lt;&gt;"",H661&lt;TODAY()),"Follow-up overdue",IF(H661=TODAY(),"Follow up today",IF(I661-TODAY()&lt;=Settings!$B$4,"Expiring soon",IF(H661="",IF(TODAY()-G661&gt;=Settings!$B$5,"Chase - no follow-up set","Waiting"),"Waiting"))))))))))</f>
        <v/>
      </c>
      <c r="G661" s="12"/>
      <c r="H661" s="12"/>
      <c r="I661" s="13" t="str">
        <f aca="false">IF(G661="","",G661+IF(J661="",Settings!$B$3,J661))</f>
        <v/>
      </c>
      <c r="J661" s="14"/>
      <c r="K661" s="15" t="str">
        <f aca="true">IF(G661="","",IF(L661&lt;&gt;"",L661,TODAY())-G661)</f>
        <v/>
      </c>
      <c r="L661" s="12"/>
      <c r="M661" s="10"/>
      <c r="N661" s="9"/>
      <c r="O661" s="9"/>
      <c r="P661" s="9"/>
      <c r="Q661" s="11" t="str">
        <f aca="false">IF(AND(A661="",B661="",D661="",E661=""),"",IF(D661="","Add the quote value",IF(E661="","Pick a status",IF(AND(E661&lt;&gt;"Draft",G661=""),"Add the date sent",IF(AND(OR(E661="Won",E661="Lost"),L661=""),"Add the date decided",IF(AND(E661="Lost",N661=""),"Add why it was lost",IF(AND(L661&lt;&gt;"",G661&lt;&gt;"",L661&lt;G661),"Decided before it was sent?",IF(AND(E661="Sent",H661&lt;&gt;"",I661&lt;&gt;"",H661&gt;I661),"Follow-up is after it expires",""))))))))</f>
        <v/>
      </c>
    </row>
    <row r="662" customFormat="false" ht="15" hidden="false" customHeight="false" outlineLevel="0" collapsed="false">
      <c r="A662" s="9"/>
      <c r="B662" s="9"/>
      <c r="C662" s="9"/>
      <c r="D662" s="10"/>
      <c r="E662" s="9"/>
      <c r="F662" s="11" t="str">
        <f aca="true">IF(OR(A662="",E662=""),"",IF(E662="Won","Won",IF(E662="Lost","Lost",IF(E662="Draft","Send it",IF(I662="","Add the date sent",IF(I662&lt;TODAY(),"Expired - chase or close",IF(AND(H662&lt;&gt;"",H662&lt;TODAY()),"Follow-up overdue",IF(H662=TODAY(),"Follow up today",IF(I662-TODAY()&lt;=Settings!$B$4,"Expiring soon",IF(H662="",IF(TODAY()-G662&gt;=Settings!$B$5,"Chase - no follow-up set","Waiting"),"Waiting"))))))))))</f>
        <v/>
      </c>
      <c r="G662" s="12"/>
      <c r="H662" s="12"/>
      <c r="I662" s="13" t="str">
        <f aca="false">IF(G662="","",G662+IF(J662="",Settings!$B$3,J662))</f>
        <v/>
      </c>
      <c r="J662" s="14"/>
      <c r="K662" s="15" t="str">
        <f aca="true">IF(G662="","",IF(L662&lt;&gt;"",L662,TODAY())-G662)</f>
        <v/>
      </c>
      <c r="L662" s="12"/>
      <c r="M662" s="10"/>
      <c r="N662" s="9"/>
      <c r="O662" s="9"/>
      <c r="P662" s="9"/>
      <c r="Q662" s="11" t="str">
        <f aca="false">IF(AND(A662="",B662="",D662="",E662=""),"",IF(D662="","Add the quote value",IF(E662="","Pick a status",IF(AND(E662&lt;&gt;"Draft",G662=""),"Add the date sent",IF(AND(OR(E662="Won",E662="Lost"),L662=""),"Add the date decided",IF(AND(E662="Lost",N662=""),"Add why it was lost",IF(AND(L662&lt;&gt;"",G662&lt;&gt;"",L662&lt;G662),"Decided before it was sent?",IF(AND(E662="Sent",H662&lt;&gt;"",I662&lt;&gt;"",H662&gt;I662),"Follow-up is after it expires",""))))))))</f>
        <v/>
      </c>
    </row>
    <row r="663" customFormat="false" ht="15" hidden="false" customHeight="false" outlineLevel="0" collapsed="false">
      <c r="A663" s="9"/>
      <c r="B663" s="9"/>
      <c r="C663" s="9"/>
      <c r="D663" s="10"/>
      <c r="E663" s="9"/>
      <c r="F663" s="11" t="str">
        <f aca="true">IF(OR(A663="",E663=""),"",IF(E663="Won","Won",IF(E663="Lost","Lost",IF(E663="Draft","Send it",IF(I663="","Add the date sent",IF(I663&lt;TODAY(),"Expired - chase or close",IF(AND(H663&lt;&gt;"",H663&lt;TODAY()),"Follow-up overdue",IF(H663=TODAY(),"Follow up today",IF(I663-TODAY()&lt;=Settings!$B$4,"Expiring soon",IF(H663="",IF(TODAY()-G663&gt;=Settings!$B$5,"Chase - no follow-up set","Waiting"),"Waiting"))))))))))</f>
        <v/>
      </c>
      <c r="G663" s="12"/>
      <c r="H663" s="12"/>
      <c r="I663" s="13" t="str">
        <f aca="false">IF(G663="","",G663+IF(J663="",Settings!$B$3,J663))</f>
        <v/>
      </c>
      <c r="J663" s="14"/>
      <c r="K663" s="15" t="str">
        <f aca="true">IF(G663="","",IF(L663&lt;&gt;"",L663,TODAY())-G663)</f>
        <v/>
      </c>
      <c r="L663" s="12"/>
      <c r="M663" s="10"/>
      <c r="N663" s="9"/>
      <c r="O663" s="9"/>
      <c r="P663" s="9"/>
      <c r="Q663" s="11" t="str">
        <f aca="false">IF(AND(A663="",B663="",D663="",E663=""),"",IF(D663="","Add the quote value",IF(E663="","Pick a status",IF(AND(E663&lt;&gt;"Draft",G663=""),"Add the date sent",IF(AND(OR(E663="Won",E663="Lost"),L663=""),"Add the date decided",IF(AND(E663="Lost",N663=""),"Add why it was lost",IF(AND(L663&lt;&gt;"",G663&lt;&gt;"",L663&lt;G663),"Decided before it was sent?",IF(AND(E663="Sent",H663&lt;&gt;"",I663&lt;&gt;"",H663&gt;I663),"Follow-up is after it expires",""))))))))</f>
        <v/>
      </c>
    </row>
    <row r="664" customFormat="false" ht="15" hidden="false" customHeight="false" outlineLevel="0" collapsed="false">
      <c r="A664" s="9"/>
      <c r="B664" s="9"/>
      <c r="C664" s="9"/>
      <c r="D664" s="10"/>
      <c r="E664" s="9"/>
      <c r="F664" s="11" t="str">
        <f aca="true">IF(OR(A664="",E664=""),"",IF(E664="Won","Won",IF(E664="Lost","Lost",IF(E664="Draft","Send it",IF(I664="","Add the date sent",IF(I664&lt;TODAY(),"Expired - chase or close",IF(AND(H664&lt;&gt;"",H664&lt;TODAY()),"Follow-up overdue",IF(H664=TODAY(),"Follow up today",IF(I664-TODAY()&lt;=Settings!$B$4,"Expiring soon",IF(H664="",IF(TODAY()-G664&gt;=Settings!$B$5,"Chase - no follow-up set","Waiting"),"Waiting"))))))))))</f>
        <v/>
      </c>
      <c r="G664" s="12"/>
      <c r="H664" s="12"/>
      <c r="I664" s="13" t="str">
        <f aca="false">IF(G664="","",G664+IF(J664="",Settings!$B$3,J664))</f>
        <v/>
      </c>
      <c r="J664" s="14"/>
      <c r="K664" s="15" t="str">
        <f aca="true">IF(G664="","",IF(L664&lt;&gt;"",L664,TODAY())-G664)</f>
        <v/>
      </c>
      <c r="L664" s="12"/>
      <c r="M664" s="10"/>
      <c r="N664" s="9"/>
      <c r="O664" s="9"/>
      <c r="P664" s="9"/>
      <c r="Q664" s="11" t="str">
        <f aca="false">IF(AND(A664="",B664="",D664="",E664=""),"",IF(D664="","Add the quote value",IF(E664="","Pick a status",IF(AND(E664&lt;&gt;"Draft",G664=""),"Add the date sent",IF(AND(OR(E664="Won",E664="Lost"),L664=""),"Add the date decided",IF(AND(E664="Lost",N664=""),"Add why it was lost",IF(AND(L664&lt;&gt;"",G664&lt;&gt;"",L664&lt;G664),"Decided before it was sent?",IF(AND(E664="Sent",H664&lt;&gt;"",I664&lt;&gt;"",H664&gt;I664),"Follow-up is after it expires",""))))))))</f>
        <v/>
      </c>
    </row>
    <row r="665" customFormat="false" ht="15" hidden="false" customHeight="false" outlineLevel="0" collapsed="false">
      <c r="A665" s="9"/>
      <c r="B665" s="9"/>
      <c r="C665" s="9"/>
      <c r="D665" s="10"/>
      <c r="E665" s="9"/>
      <c r="F665" s="11" t="str">
        <f aca="true">IF(OR(A665="",E665=""),"",IF(E665="Won","Won",IF(E665="Lost","Lost",IF(E665="Draft","Send it",IF(I665="","Add the date sent",IF(I665&lt;TODAY(),"Expired - chase or close",IF(AND(H665&lt;&gt;"",H665&lt;TODAY()),"Follow-up overdue",IF(H665=TODAY(),"Follow up today",IF(I665-TODAY()&lt;=Settings!$B$4,"Expiring soon",IF(H665="",IF(TODAY()-G665&gt;=Settings!$B$5,"Chase - no follow-up set","Waiting"),"Waiting"))))))))))</f>
        <v/>
      </c>
      <c r="G665" s="12"/>
      <c r="H665" s="12"/>
      <c r="I665" s="13" t="str">
        <f aca="false">IF(G665="","",G665+IF(J665="",Settings!$B$3,J665))</f>
        <v/>
      </c>
      <c r="J665" s="14"/>
      <c r="K665" s="15" t="str">
        <f aca="true">IF(G665="","",IF(L665&lt;&gt;"",L665,TODAY())-G665)</f>
        <v/>
      </c>
      <c r="L665" s="12"/>
      <c r="M665" s="10"/>
      <c r="N665" s="9"/>
      <c r="O665" s="9"/>
      <c r="P665" s="9"/>
      <c r="Q665" s="11" t="str">
        <f aca="false">IF(AND(A665="",B665="",D665="",E665=""),"",IF(D665="","Add the quote value",IF(E665="","Pick a status",IF(AND(E665&lt;&gt;"Draft",G665=""),"Add the date sent",IF(AND(OR(E665="Won",E665="Lost"),L665=""),"Add the date decided",IF(AND(E665="Lost",N665=""),"Add why it was lost",IF(AND(L665&lt;&gt;"",G665&lt;&gt;"",L665&lt;G665),"Decided before it was sent?",IF(AND(E665="Sent",H665&lt;&gt;"",I665&lt;&gt;"",H665&gt;I665),"Follow-up is after it expires",""))))))))</f>
        <v/>
      </c>
    </row>
    <row r="666" customFormat="false" ht="15" hidden="false" customHeight="false" outlineLevel="0" collapsed="false">
      <c r="A666" s="9"/>
      <c r="B666" s="9"/>
      <c r="C666" s="9"/>
      <c r="D666" s="10"/>
      <c r="E666" s="9"/>
      <c r="F666" s="11" t="str">
        <f aca="true">IF(OR(A666="",E666=""),"",IF(E666="Won","Won",IF(E666="Lost","Lost",IF(E666="Draft","Send it",IF(I666="","Add the date sent",IF(I666&lt;TODAY(),"Expired - chase or close",IF(AND(H666&lt;&gt;"",H666&lt;TODAY()),"Follow-up overdue",IF(H666=TODAY(),"Follow up today",IF(I666-TODAY()&lt;=Settings!$B$4,"Expiring soon",IF(H666="",IF(TODAY()-G666&gt;=Settings!$B$5,"Chase - no follow-up set","Waiting"),"Waiting"))))))))))</f>
        <v/>
      </c>
      <c r="G666" s="12"/>
      <c r="H666" s="12"/>
      <c r="I666" s="13" t="str">
        <f aca="false">IF(G666="","",G666+IF(J666="",Settings!$B$3,J666))</f>
        <v/>
      </c>
      <c r="J666" s="14"/>
      <c r="K666" s="15" t="str">
        <f aca="true">IF(G666="","",IF(L666&lt;&gt;"",L666,TODAY())-G666)</f>
        <v/>
      </c>
      <c r="L666" s="12"/>
      <c r="M666" s="10"/>
      <c r="N666" s="9"/>
      <c r="O666" s="9"/>
      <c r="P666" s="9"/>
      <c r="Q666" s="11" t="str">
        <f aca="false">IF(AND(A666="",B666="",D666="",E666=""),"",IF(D666="","Add the quote value",IF(E666="","Pick a status",IF(AND(E666&lt;&gt;"Draft",G666=""),"Add the date sent",IF(AND(OR(E666="Won",E666="Lost"),L666=""),"Add the date decided",IF(AND(E666="Lost",N666=""),"Add why it was lost",IF(AND(L666&lt;&gt;"",G666&lt;&gt;"",L666&lt;G666),"Decided before it was sent?",IF(AND(E666="Sent",H666&lt;&gt;"",I666&lt;&gt;"",H666&gt;I666),"Follow-up is after it expires",""))))))))</f>
        <v/>
      </c>
    </row>
    <row r="667" customFormat="false" ht="15" hidden="false" customHeight="false" outlineLevel="0" collapsed="false">
      <c r="A667" s="9"/>
      <c r="B667" s="9"/>
      <c r="C667" s="9"/>
      <c r="D667" s="10"/>
      <c r="E667" s="9"/>
      <c r="F667" s="11" t="str">
        <f aca="true">IF(OR(A667="",E667=""),"",IF(E667="Won","Won",IF(E667="Lost","Lost",IF(E667="Draft","Send it",IF(I667="","Add the date sent",IF(I667&lt;TODAY(),"Expired - chase or close",IF(AND(H667&lt;&gt;"",H667&lt;TODAY()),"Follow-up overdue",IF(H667=TODAY(),"Follow up today",IF(I667-TODAY()&lt;=Settings!$B$4,"Expiring soon",IF(H667="",IF(TODAY()-G667&gt;=Settings!$B$5,"Chase - no follow-up set","Waiting"),"Waiting"))))))))))</f>
        <v/>
      </c>
      <c r="G667" s="12"/>
      <c r="H667" s="12"/>
      <c r="I667" s="13" t="str">
        <f aca="false">IF(G667="","",G667+IF(J667="",Settings!$B$3,J667))</f>
        <v/>
      </c>
      <c r="J667" s="14"/>
      <c r="K667" s="15" t="str">
        <f aca="true">IF(G667="","",IF(L667&lt;&gt;"",L667,TODAY())-G667)</f>
        <v/>
      </c>
      <c r="L667" s="12"/>
      <c r="M667" s="10"/>
      <c r="N667" s="9"/>
      <c r="O667" s="9"/>
      <c r="P667" s="9"/>
      <c r="Q667" s="11" t="str">
        <f aca="false">IF(AND(A667="",B667="",D667="",E667=""),"",IF(D667="","Add the quote value",IF(E667="","Pick a status",IF(AND(E667&lt;&gt;"Draft",G667=""),"Add the date sent",IF(AND(OR(E667="Won",E667="Lost"),L667=""),"Add the date decided",IF(AND(E667="Lost",N667=""),"Add why it was lost",IF(AND(L667&lt;&gt;"",G667&lt;&gt;"",L667&lt;G667),"Decided before it was sent?",IF(AND(E667="Sent",H667&lt;&gt;"",I667&lt;&gt;"",H667&gt;I667),"Follow-up is after it expires",""))))))))</f>
        <v/>
      </c>
    </row>
    <row r="668" customFormat="false" ht="15" hidden="false" customHeight="false" outlineLevel="0" collapsed="false">
      <c r="A668" s="9"/>
      <c r="B668" s="9"/>
      <c r="C668" s="9"/>
      <c r="D668" s="10"/>
      <c r="E668" s="9"/>
      <c r="F668" s="11" t="str">
        <f aca="true">IF(OR(A668="",E668=""),"",IF(E668="Won","Won",IF(E668="Lost","Lost",IF(E668="Draft","Send it",IF(I668="","Add the date sent",IF(I668&lt;TODAY(),"Expired - chase or close",IF(AND(H668&lt;&gt;"",H668&lt;TODAY()),"Follow-up overdue",IF(H668=TODAY(),"Follow up today",IF(I668-TODAY()&lt;=Settings!$B$4,"Expiring soon",IF(H668="",IF(TODAY()-G668&gt;=Settings!$B$5,"Chase - no follow-up set","Waiting"),"Waiting"))))))))))</f>
        <v/>
      </c>
      <c r="G668" s="12"/>
      <c r="H668" s="12"/>
      <c r="I668" s="13" t="str">
        <f aca="false">IF(G668="","",G668+IF(J668="",Settings!$B$3,J668))</f>
        <v/>
      </c>
      <c r="J668" s="14"/>
      <c r="K668" s="15" t="str">
        <f aca="true">IF(G668="","",IF(L668&lt;&gt;"",L668,TODAY())-G668)</f>
        <v/>
      </c>
      <c r="L668" s="12"/>
      <c r="M668" s="10"/>
      <c r="N668" s="9"/>
      <c r="O668" s="9"/>
      <c r="P668" s="9"/>
      <c r="Q668" s="11" t="str">
        <f aca="false">IF(AND(A668="",B668="",D668="",E668=""),"",IF(D668="","Add the quote value",IF(E668="","Pick a status",IF(AND(E668&lt;&gt;"Draft",G668=""),"Add the date sent",IF(AND(OR(E668="Won",E668="Lost"),L668=""),"Add the date decided",IF(AND(E668="Lost",N668=""),"Add why it was lost",IF(AND(L668&lt;&gt;"",G668&lt;&gt;"",L668&lt;G668),"Decided before it was sent?",IF(AND(E668="Sent",H668&lt;&gt;"",I668&lt;&gt;"",H668&gt;I668),"Follow-up is after it expires",""))))))))</f>
        <v/>
      </c>
    </row>
    <row r="669" customFormat="false" ht="15" hidden="false" customHeight="false" outlineLevel="0" collapsed="false">
      <c r="A669" s="9"/>
      <c r="B669" s="9"/>
      <c r="C669" s="9"/>
      <c r="D669" s="10"/>
      <c r="E669" s="9"/>
      <c r="F669" s="11" t="str">
        <f aca="true">IF(OR(A669="",E669=""),"",IF(E669="Won","Won",IF(E669="Lost","Lost",IF(E669="Draft","Send it",IF(I669="","Add the date sent",IF(I669&lt;TODAY(),"Expired - chase or close",IF(AND(H669&lt;&gt;"",H669&lt;TODAY()),"Follow-up overdue",IF(H669=TODAY(),"Follow up today",IF(I669-TODAY()&lt;=Settings!$B$4,"Expiring soon",IF(H669="",IF(TODAY()-G669&gt;=Settings!$B$5,"Chase - no follow-up set","Waiting"),"Waiting"))))))))))</f>
        <v/>
      </c>
      <c r="G669" s="12"/>
      <c r="H669" s="12"/>
      <c r="I669" s="13" t="str">
        <f aca="false">IF(G669="","",G669+IF(J669="",Settings!$B$3,J669))</f>
        <v/>
      </c>
      <c r="J669" s="14"/>
      <c r="K669" s="15" t="str">
        <f aca="true">IF(G669="","",IF(L669&lt;&gt;"",L669,TODAY())-G669)</f>
        <v/>
      </c>
      <c r="L669" s="12"/>
      <c r="M669" s="10"/>
      <c r="N669" s="9"/>
      <c r="O669" s="9"/>
      <c r="P669" s="9"/>
      <c r="Q669" s="11" t="str">
        <f aca="false">IF(AND(A669="",B669="",D669="",E669=""),"",IF(D669="","Add the quote value",IF(E669="","Pick a status",IF(AND(E669&lt;&gt;"Draft",G669=""),"Add the date sent",IF(AND(OR(E669="Won",E669="Lost"),L669=""),"Add the date decided",IF(AND(E669="Lost",N669=""),"Add why it was lost",IF(AND(L669&lt;&gt;"",G669&lt;&gt;"",L669&lt;G669),"Decided before it was sent?",IF(AND(E669="Sent",H669&lt;&gt;"",I669&lt;&gt;"",H669&gt;I669),"Follow-up is after it expires",""))))))))</f>
        <v/>
      </c>
    </row>
    <row r="670" customFormat="false" ht="15" hidden="false" customHeight="false" outlineLevel="0" collapsed="false">
      <c r="A670" s="9"/>
      <c r="B670" s="9"/>
      <c r="C670" s="9"/>
      <c r="D670" s="10"/>
      <c r="E670" s="9"/>
      <c r="F670" s="11" t="str">
        <f aca="true">IF(OR(A670="",E670=""),"",IF(E670="Won","Won",IF(E670="Lost","Lost",IF(E670="Draft","Send it",IF(I670="","Add the date sent",IF(I670&lt;TODAY(),"Expired - chase or close",IF(AND(H670&lt;&gt;"",H670&lt;TODAY()),"Follow-up overdue",IF(H670=TODAY(),"Follow up today",IF(I670-TODAY()&lt;=Settings!$B$4,"Expiring soon",IF(H670="",IF(TODAY()-G670&gt;=Settings!$B$5,"Chase - no follow-up set","Waiting"),"Waiting"))))))))))</f>
        <v/>
      </c>
      <c r="G670" s="12"/>
      <c r="H670" s="12"/>
      <c r="I670" s="13" t="str">
        <f aca="false">IF(G670="","",G670+IF(J670="",Settings!$B$3,J670))</f>
        <v/>
      </c>
      <c r="J670" s="14"/>
      <c r="K670" s="15" t="str">
        <f aca="true">IF(G670="","",IF(L670&lt;&gt;"",L670,TODAY())-G670)</f>
        <v/>
      </c>
      <c r="L670" s="12"/>
      <c r="M670" s="10"/>
      <c r="N670" s="9"/>
      <c r="O670" s="9"/>
      <c r="P670" s="9"/>
      <c r="Q670" s="11" t="str">
        <f aca="false">IF(AND(A670="",B670="",D670="",E670=""),"",IF(D670="","Add the quote value",IF(E670="","Pick a status",IF(AND(E670&lt;&gt;"Draft",G670=""),"Add the date sent",IF(AND(OR(E670="Won",E670="Lost"),L670=""),"Add the date decided",IF(AND(E670="Lost",N670=""),"Add why it was lost",IF(AND(L670&lt;&gt;"",G670&lt;&gt;"",L670&lt;G670),"Decided before it was sent?",IF(AND(E670="Sent",H670&lt;&gt;"",I670&lt;&gt;"",H670&gt;I670),"Follow-up is after it expires",""))))))))</f>
        <v/>
      </c>
    </row>
    <row r="671" customFormat="false" ht="15" hidden="false" customHeight="false" outlineLevel="0" collapsed="false">
      <c r="A671" s="9"/>
      <c r="B671" s="9"/>
      <c r="C671" s="9"/>
      <c r="D671" s="10"/>
      <c r="E671" s="9"/>
      <c r="F671" s="11" t="str">
        <f aca="true">IF(OR(A671="",E671=""),"",IF(E671="Won","Won",IF(E671="Lost","Lost",IF(E671="Draft","Send it",IF(I671="","Add the date sent",IF(I671&lt;TODAY(),"Expired - chase or close",IF(AND(H671&lt;&gt;"",H671&lt;TODAY()),"Follow-up overdue",IF(H671=TODAY(),"Follow up today",IF(I671-TODAY()&lt;=Settings!$B$4,"Expiring soon",IF(H671="",IF(TODAY()-G671&gt;=Settings!$B$5,"Chase - no follow-up set","Waiting"),"Waiting"))))))))))</f>
        <v/>
      </c>
      <c r="G671" s="12"/>
      <c r="H671" s="12"/>
      <c r="I671" s="13" t="str">
        <f aca="false">IF(G671="","",G671+IF(J671="",Settings!$B$3,J671))</f>
        <v/>
      </c>
      <c r="J671" s="14"/>
      <c r="K671" s="15" t="str">
        <f aca="true">IF(G671="","",IF(L671&lt;&gt;"",L671,TODAY())-G671)</f>
        <v/>
      </c>
      <c r="L671" s="12"/>
      <c r="M671" s="10"/>
      <c r="N671" s="9"/>
      <c r="O671" s="9"/>
      <c r="P671" s="9"/>
      <c r="Q671" s="11" t="str">
        <f aca="false">IF(AND(A671="",B671="",D671="",E671=""),"",IF(D671="","Add the quote value",IF(E671="","Pick a status",IF(AND(E671&lt;&gt;"Draft",G671=""),"Add the date sent",IF(AND(OR(E671="Won",E671="Lost"),L671=""),"Add the date decided",IF(AND(E671="Lost",N671=""),"Add why it was lost",IF(AND(L671&lt;&gt;"",G671&lt;&gt;"",L671&lt;G671),"Decided before it was sent?",IF(AND(E671="Sent",H671&lt;&gt;"",I671&lt;&gt;"",H671&gt;I671),"Follow-up is after it expires",""))))))))</f>
        <v/>
      </c>
    </row>
    <row r="672" customFormat="false" ht="15" hidden="false" customHeight="false" outlineLevel="0" collapsed="false">
      <c r="A672" s="9"/>
      <c r="B672" s="9"/>
      <c r="C672" s="9"/>
      <c r="D672" s="10"/>
      <c r="E672" s="9"/>
      <c r="F672" s="11" t="str">
        <f aca="true">IF(OR(A672="",E672=""),"",IF(E672="Won","Won",IF(E672="Lost","Lost",IF(E672="Draft","Send it",IF(I672="","Add the date sent",IF(I672&lt;TODAY(),"Expired - chase or close",IF(AND(H672&lt;&gt;"",H672&lt;TODAY()),"Follow-up overdue",IF(H672=TODAY(),"Follow up today",IF(I672-TODAY()&lt;=Settings!$B$4,"Expiring soon",IF(H672="",IF(TODAY()-G672&gt;=Settings!$B$5,"Chase - no follow-up set","Waiting"),"Waiting"))))))))))</f>
        <v/>
      </c>
      <c r="G672" s="12"/>
      <c r="H672" s="12"/>
      <c r="I672" s="13" t="str">
        <f aca="false">IF(G672="","",G672+IF(J672="",Settings!$B$3,J672))</f>
        <v/>
      </c>
      <c r="J672" s="14"/>
      <c r="K672" s="15" t="str">
        <f aca="true">IF(G672="","",IF(L672&lt;&gt;"",L672,TODAY())-G672)</f>
        <v/>
      </c>
      <c r="L672" s="12"/>
      <c r="M672" s="10"/>
      <c r="N672" s="9"/>
      <c r="O672" s="9"/>
      <c r="P672" s="9"/>
      <c r="Q672" s="11" t="str">
        <f aca="false">IF(AND(A672="",B672="",D672="",E672=""),"",IF(D672="","Add the quote value",IF(E672="","Pick a status",IF(AND(E672&lt;&gt;"Draft",G672=""),"Add the date sent",IF(AND(OR(E672="Won",E672="Lost"),L672=""),"Add the date decided",IF(AND(E672="Lost",N672=""),"Add why it was lost",IF(AND(L672&lt;&gt;"",G672&lt;&gt;"",L672&lt;G672),"Decided before it was sent?",IF(AND(E672="Sent",H672&lt;&gt;"",I672&lt;&gt;"",H672&gt;I672),"Follow-up is after it expires",""))))))))</f>
        <v/>
      </c>
    </row>
    <row r="673" customFormat="false" ht="15" hidden="false" customHeight="false" outlineLevel="0" collapsed="false">
      <c r="A673" s="9"/>
      <c r="B673" s="9"/>
      <c r="C673" s="9"/>
      <c r="D673" s="10"/>
      <c r="E673" s="9"/>
      <c r="F673" s="11" t="str">
        <f aca="true">IF(OR(A673="",E673=""),"",IF(E673="Won","Won",IF(E673="Lost","Lost",IF(E673="Draft","Send it",IF(I673="","Add the date sent",IF(I673&lt;TODAY(),"Expired - chase or close",IF(AND(H673&lt;&gt;"",H673&lt;TODAY()),"Follow-up overdue",IF(H673=TODAY(),"Follow up today",IF(I673-TODAY()&lt;=Settings!$B$4,"Expiring soon",IF(H673="",IF(TODAY()-G673&gt;=Settings!$B$5,"Chase - no follow-up set","Waiting"),"Waiting"))))))))))</f>
        <v/>
      </c>
      <c r="G673" s="12"/>
      <c r="H673" s="12"/>
      <c r="I673" s="13" t="str">
        <f aca="false">IF(G673="","",G673+IF(J673="",Settings!$B$3,J673))</f>
        <v/>
      </c>
      <c r="J673" s="14"/>
      <c r="K673" s="15" t="str">
        <f aca="true">IF(G673="","",IF(L673&lt;&gt;"",L673,TODAY())-G673)</f>
        <v/>
      </c>
      <c r="L673" s="12"/>
      <c r="M673" s="10"/>
      <c r="N673" s="9"/>
      <c r="O673" s="9"/>
      <c r="P673" s="9"/>
      <c r="Q673" s="11" t="str">
        <f aca="false">IF(AND(A673="",B673="",D673="",E673=""),"",IF(D673="","Add the quote value",IF(E673="","Pick a status",IF(AND(E673&lt;&gt;"Draft",G673=""),"Add the date sent",IF(AND(OR(E673="Won",E673="Lost"),L673=""),"Add the date decided",IF(AND(E673="Lost",N673=""),"Add why it was lost",IF(AND(L673&lt;&gt;"",G673&lt;&gt;"",L673&lt;G673),"Decided before it was sent?",IF(AND(E673="Sent",H673&lt;&gt;"",I673&lt;&gt;"",H673&gt;I673),"Follow-up is after it expires",""))))))))</f>
        <v/>
      </c>
    </row>
    <row r="674" customFormat="false" ht="15" hidden="false" customHeight="false" outlineLevel="0" collapsed="false">
      <c r="A674" s="9"/>
      <c r="B674" s="9"/>
      <c r="C674" s="9"/>
      <c r="D674" s="10"/>
      <c r="E674" s="9"/>
      <c r="F674" s="11" t="str">
        <f aca="true">IF(OR(A674="",E674=""),"",IF(E674="Won","Won",IF(E674="Lost","Lost",IF(E674="Draft","Send it",IF(I674="","Add the date sent",IF(I674&lt;TODAY(),"Expired - chase or close",IF(AND(H674&lt;&gt;"",H674&lt;TODAY()),"Follow-up overdue",IF(H674=TODAY(),"Follow up today",IF(I674-TODAY()&lt;=Settings!$B$4,"Expiring soon",IF(H674="",IF(TODAY()-G674&gt;=Settings!$B$5,"Chase - no follow-up set","Waiting"),"Waiting"))))))))))</f>
        <v/>
      </c>
      <c r="G674" s="12"/>
      <c r="H674" s="12"/>
      <c r="I674" s="13" t="str">
        <f aca="false">IF(G674="","",G674+IF(J674="",Settings!$B$3,J674))</f>
        <v/>
      </c>
      <c r="J674" s="14"/>
      <c r="K674" s="15" t="str">
        <f aca="true">IF(G674="","",IF(L674&lt;&gt;"",L674,TODAY())-G674)</f>
        <v/>
      </c>
      <c r="L674" s="12"/>
      <c r="M674" s="10"/>
      <c r="N674" s="9"/>
      <c r="O674" s="9"/>
      <c r="P674" s="9"/>
      <c r="Q674" s="11" t="str">
        <f aca="false">IF(AND(A674="",B674="",D674="",E674=""),"",IF(D674="","Add the quote value",IF(E674="","Pick a status",IF(AND(E674&lt;&gt;"Draft",G674=""),"Add the date sent",IF(AND(OR(E674="Won",E674="Lost"),L674=""),"Add the date decided",IF(AND(E674="Lost",N674=""),"Add why it was lost",IF(AND(L674&lt;&gt;"",G674&lt;&gt;"",L674&lt;G674),"Decided before it was sent?",IF(AND(E674="Sent",H674&lt;&gt;"",I674&lt;&gt;"",H674&gt;I674),"Follow-up is after it expires",""))))))))</f>
        <v/>
      </c>
    </row>
    <row r="675" customFormat="false" ht="15" hidden="false" customHeight="false" outlineLevel="0" collapsed="false">
      <c r="A675" s="9"/>
      <c r="B675" s="9"/>
      <c r="C675" s="9"/>
      <c r="D675" s="10"/>
      <c r="E675" s="9"/>
      <c r="F675" s="11" t="str">
        <f aca="true">IF(OR(A675="",E675=""),"",IF(E675="Won","Won",IF(E675="Lost","Lost",IF(E675="Draft","Send it",IF(I675="","Add the date sent",IF(I675&lt;TODAY(),"Expired - chase or close",IF(AND(H675&lt;&gt;"",H675&lt;TODAY()),"Follow-up overdue",IF(H675=TODAY(),"Follow up today",IF(I675-TODAY()&lt;=Settings!$B$4,"Expiring soon",IF(H675="",IF(TODAY()-G675&gt;=Settings!$B$5,"Chase - no follow-up set","Waiting"),"Waiting"))))))))))</f>
        <v/>
      </c>
      <c r="G675" s="12"/>
      <c r="H675" s="12"/>
      <c r="I675" s="13" t="str">
        <f aca="false">IF(G675="","",G675+IF(J675="",Settings!$B$3,J675))</f>
        <v/>
      </c>
      <c r="J675" s="14"/>
      <c r="K675" s="15" t="str">
        <f aca="true">IF(G675="","",IF(L675&lt;&gt;"",L675,TODAY())-G675)</f>
        <v/>
      </c>
      <c r="L675" s="12"/>
      <c r="M675" s="10"/>
      <c r="N675" s="9"/>
      <c r="O675" s="9"/>
      <c r="P675" s="9"/>
      <c r="Q675" s="11" t="str">
        <f aca="false">IF(AND(A675="",B675="",D675="",E675=""),"",IF(D675="","Add the quote value",IF(E675="","Pick a status",IF(AND(E675&lt;&gt;"Draft",G675=""),"Add the date sent",IF(AND(OR(E675="Won",E675="Lost"),L675=""),"Add the date decided",IF(AND(E675="Lost",N675=""),"Add why it was lost",IF(AND(L675&lt;&gt;"",G675&lt;&gt;"",L675&lt;G675),"Decided before it was sent?",IF(AND(E675="Sent",H675&lt;&gt;"",I675&lt;&gt;"",H675&gt;I675),"Follow-up is after it expires",""))))))))</f>
        <v/>
      </c>
    </row>
    <row r="676" customFormat="false" ht="15" hidden="false" customHeight="false" outlineLevel="0" collapsed="false">
      <c r="A676" s="9"/>
      <c r="B676" s="9"/>
      <c r="C676" s="9"/>
      <c r="D676" s="10"/>
      <c r="E676" s="9"/>
      <c r="F676" s="11" t="str">
        <f aca="true">IF(OR(A676="",E676=""),"",IF(E676="Won","Won",IF(E676="Lost","Lost",IF(E676="Draft","Send it",IF(I676="","Add the date sent",IF(I676&lt;TODAY(),"Expired - chase or close",IF(AND(H676&lt;&gt;"",H676&lt;TODAY()),"Follow-up overdue",IF(H676=TODAY(),"Follow up today",IF(I676-TODAY()&lt;=Settings!$B$4,"Expiring soon",IF(H676="",IF(TODAY()-G676&gt;=Settings!$B$5,"Chase - no follow-up set","Waiting"),"Waiting"))))))))))</f>
        <v/>
      </c>
      <c r="G676" s="12"/>
      <c r="H676" s="12"/>
      <c r="I676" s="13" t="str">
        <f aca="false">IF(G676="","",G676+IF(J676="",Settings!$B$3,J676))</f>
        <v/>
      </c>
      <c r="J676" s="14"/>
      <c r="K676" s="15" t="str">
        <f aca="true">IF(G676="","",IF(L676&lt;&gt;"",L676,TODAY())-G676)</f>
        <v/>
      </c>
      <c r="L676" s="12"/>
      <c r="M676" s="10"/>
      <c r="N676" s="9"/>
      <c r="O676" s="9"/>
      <c r="P676" s="9"/>
      <c r="Q676" s="11" t="str">
        <f aca="false">IF(AND(A676="",B676="",D676="",E676=""),"",IF(D676="","Add the quote value",IF(E676="","Pick a status",IF(AND(E676&lt;&gt;"Draft",G676=""),"Add the date sent",IF(AND(OR(E676="Won",E676="Lost"),L676=""),"Add the date decided",IF(AND(E676="Lost",N676=""),"Add why it was lost",IF(AND(L676&lt;&gt;"",G676&lt;&gt;"",L676&lt;G676),"Decided before it was sent?",IF(AND(E676="Sent",H676&lt;&gt;"",I676&lt;&gt;"",H676&gt;I676),"Follow-up is after it expires",""))))))))</f>
        <v/>
      </c>
    </row>
    <row r="677" customFormat="false" ht="15" hidden="false" customHeight="false" outlineLevel="0" collapsed="false">
      <c r="A677" s="9"/>
      <c r="B677" s="9"/>
      <c r="C677" s="9"/>
      <c r="D677" s="10"/>
      <c r="E677" s="9"/>
      <c r="F677" s="11" t="str">
        <f aca="true">IF(OR(A677="",E677=""),"",IF(E677="Won","Won",IF(E677="Lost","Lost",IF(E677="Draft","Send it",IF(I677="","Add the date sent",IF(I677&lt;TODAY(),"Expired - chase or close",IF(AND(H677&lt;&gt;"",H677&lt;TODAY()),"Follow-up overdue",IF(H677=TODAY(),"Follow up today",IF(I677-TODAY()&lt;=Settings!$B$4,"Expiring soon",IF(H677="",IF(TODAY()-G677&gt;=Settings!$B$5,"Chase - no follow-up set","Waiting"),"Waiting"))))))))))</f>
        <v/>
      </c>
      <c r="G677" s="12"/>
      <c r="H677" s="12"/>
      <c r="I677" s="13" t="str">
        <f aca="false">IF(G677="","",G677+IF(J677="",Settings!$B$3,J677))</f>
        <v/>
      </c>
      <c r="J677" s="14"/>
      <c r="K677" s="15" t="str">
        <f aca="true">IF(G677="","",IF(L677&lt;&gt;"",L677,TODAY())-G677)</f>
        <v/>
      </c>
      <c r="L677" s="12"/>
      <c r="M677" s="10"/>
      <c r="N677" s="9"/>
      <c r="O677" s="9"/>
      <c r="P677" s="9"/>
      <c r="Q677" s="11" t="str">
        <f aca="false">IF(AND(A677="",B677="",D677="",E677=""),"",IF(D677="","Add the quote value",IF(E677="","Pick a status",IF(AND(E677&lt;&gt;"Draft",G677=""),"Add the date sent",IF(AND(OR(E677="Won",E677="Lost"),L677=""),"Add the date decided",IF(AND(E677="Lost",N677=""),"Add why it was lost",IF(AND(L677&lt;&gt;"",G677&lt;&gt;"",L677&lt;G677),"Decided before it was sent?",IF(AND(E677="Sent",H677&lt;&gt;"",I677&lt;&gt;"",H677&gt;I677),"Follow-up is after it expires",""))))))))</f>
        <v/>
      </c>
    </row>
    <row r="678" customFormat="false" ht="15" hidden="false" customHeight="false" outlineLevel="0" collapsed="false">
      <c r="A678" s="9"/>
      <c r="B678" s="9"/>
      <c r="C678" s="9"/>
      <c r="D678" s="10"/>
      <c r="E678" s="9"/>
      <c r="F678" s="11" t="str">
        <f aca="true">IF(OR(A678="",E678=""),"",IF(E678="Won","Won",IF(E678="Lost","Lost",IF(E678="Draft","Send it",IF(I678="","Add the date sent",IF(I678&lt;TODAY(),"Expired - chase or close",IF(AND(H678&lt;&gt;"",H678&lt;TODAY()),"Follow-up overdue",IF(H678=TODAY(),"Follow up today",IF(I678-TODAY()&lt;=Settings!$B$4,"Expiring soon",IF(H678="",IF(TODAY()-G678&gt;=Settings!$B$5,"Chase - no follow-up set","Waiting"),"Waiting"))))))))))</f>
        <v/>
      </c>
      <c r="G678" s="12"/>
      <c r="H678" s="12"/>
      <c r="I678" s="13" t="str">
        <f aca="false">IF(G678="","",G678+IF(J678="",Settings!$B$3,J678))</f>
        <v/>
      </c>
      <c r="J678" s="14"/>
      <c r="K678" s="15" t="str">
        <f aca="true">IF(G678="","",IF(L678&lt;&gt;"",L678,TODAY())-G678)</f>
        <v/>
      </c>
      <c r="L678" s="12"/>
      <c r="M678" s="10"/>
      <c r="N678" s="9"/>
      <c r="O678" s="9"/>
      <c r="P678" s="9"/>
      <c r="Q678" s="11" t="str">
        <f aca="false">IF(AND(A678="",B678="",D678="",E678=""),"",IF(D678="","Add the quote value",IF(E678="","Pick a status",IF(AND(E678&lt;&gt;"Draft",G678=""),"Add the date sent",IF(AND(OR(E678="Won",E678="Lost"),L678=""),"Add the date decided",IF(AND(E678="Lost",N678=""),"Add why it was lost",IF(AND(L678&lt;&gt;"",G678&lt;&gt;"",L678&lt;G678),"Decided before it was sent?",IF(AND(E678="Sent",H678&lt;&gt;"",I678&lt;&gt;"",H678&gt;I678),"Follow-up is after it expires",""))))))))</f>
        <v/>
      </c>
    </row>
    <row r="679" customFormat="false" ht="15" hidden="false" customHeight="false" outlineLevel="0" collapsed="false">
      <c r="A679" s="9"/>
      <c r="B679" s="9"/>
      <c r="C679" s="9"/>
      <c r="D679" s="10"/>
      <c r="E679" s="9"/>
      <c r="F679" s="11" t="str">
        <f aca="true">IF(OR(A679="",E679=""),"",IF(E679="Won","Won",IF(E679="Lost","Lost",IF(E679="Draft","Send it",IF(I679="","Add the date sent",IF(I679&lt;TODAY(),"Expired - chase or close",IF(AND(H679&lt;&gt;"",H679&lt;TODAY()),"Follow-up overdue",IF(H679=TODAY(),"Follow up today",IF(I679-TODAY()&lt;=Settings!$B$4,"Expiring soon",IF(H679="",IF(TODAY()-G679&gt;=Settings!$B$5,"Chase - no follow-up set","Waiting"),"Waiting"))))))))))</f>
        <v/>
      </c>
      <c r="G679" s="12"/>
      <c r="H679" s="12"/>
      <c r="I679" s="13" t="str">
        <f aca="false">IF(G679="","",G679+IF(J679="",Settings!$B$3,J679))</f>
        <v/>
      </c>
      <c r="J679" s="14"/>
      <c r="K679" s="15" t="str">
        <f aca="true">IF(G679="","",IF(L679&lt;&gt;"",L679,TODAY())-G679)</f>
        <v/>
      </c>
      <c r="L679" s="12"/>
      <c r="M679" s="10"/>
      <c r="N679" s="9"/>
      <c r="O679" s="9"/>
      <c r="P679" s="9"/>
      <c r="Q679" s="11" t="str">
        <f aca="false">IF(AND(A679="",B679="",D679="",E679=""),"",IF(D679="","Add the quote value",IF(E679="","Pick a status",IF(AND(E679&lt;&gt;"Draft",G679=""),"Add the date sent",IF(AND(OR(E679="Won",E679="Lost"),L679=""),"Add the date decided",IF(AND(E679="Lost",N679=""),"Add why it was lost",IF(AND(L679&lt;&gt;"",G679&lt;&gt;"",L679&lt;G679),"Decided before it was sent?",IF(AND(E679="Sent",H679&lt;&gt;"",I679&lt;&gt;"",H679&gt;I679),"Follow-up is after it expires",""))))))))</f>
        <v/>
      </c>
    </row>
    <row r="680" customFormat="false" ht="15" hidden="false" customHeight="false" outlineLevel="0" collapsed="false">
      <c r="A680" s="9"/>
      <c r="B680" s="9"/>
      <c r="C680" s="9"/>
      <c r="D680" s="10"/>
      <c r="E680" s="9"/>
      <c r="F680" s="11" t="str">
        <f aca="true">IF(OR(A680="",E680=""),"",IF(E680="Won","Won",IF(E680="Lost","Lost",IF(E680="Draft","Send it",IF(I680="","Add the date sent",IF(I680&lt;TODAY(),"Expired - chase or close",IF(AND(H680&lt;&gt;"",H680&lt;TODAY()),"Follow-up overdue",IF(H680=TODAY(),"Follow up today",IF(I680-TODAY()&lt;=Settings!$B$4,"Expiring soon",IF(H680="",IF(TODAY()-G680&gt;=Settings!$B$5,"Chase - no follow-up set","Waiting"),"Waiting"))))))))))</f>
        <v/>
      </c>
      <c r="G680" s="12"/>
      <c r="H680" s="12"/>
      <c r="I680" s="13" t="str">
        <f aca="false">IF(G680="","",G680+IF(J680="",Settings!$B$3,J680))</f>
        <v/>
      </c>
      <c r="J680" s="14"/>
      <c r="K680" s="15" t="str">
        <f aca="true">IF(G680="","",IF(L680&lt;&gt;"",L680,TODAY())-G680)</f>
        <v/>
      </c>
      <c r="L680" s="12"/>
      <c r="M680" s="10"/>
      <c r="N680" s="9"/>
      <c r="O680" s="9"/>
      <c r="P680" s="9"/>
      <c r="Q680" s="11" t="str">
        <f aca="false">IF(AND(A680="",B680="",D680="",E680=""),"",IF(D680="","Add the quote value",IF(E680="","Pick a status",IF(AND(E680&lt;&gt;"Draft",G680=""),"Add the date sent",IF(AND(OR(E680="Won",E680="Lost"),L680=""),"Add the date decided",IF(AND(E680="Lost",N680=""),"Add why it was lost",IF(AND(L680&lt;&gt;"",G680&lt;&gt;"",L680&lt;G680),"Decided before it was sent?",IF(AND(E680="Sent",H680&lt;&gt;"",I680&lt;&gt;"",H680&gt;I680),"Follow-up is after it expires",""))))))))</f>
        <v/>
      </c>
    </row>
    <row r="681" customFormat="false" ht="15" hidden="false" customHeight="false" outlineLevel="0" collapsed="false">
      <c r="A681" s="9"/>
      <c r="B681" s="9"/>
      <c r="C681" s="9"/>
      <c r="D681" s="10"/>
      <c r="E681" s="9"/>
      <c r="F681" s="11" t="str">
        <f aca="true">IF(OR(A681="",E681=""),"",IF(E681="Won","Won",IF(E681="Lost","Lost",IF(E681="Draft","Send it",IF(I681="","Add the date sent",IF(I681&lt;TODAY(),"Expired - chase or close",IF(AND(H681&lt;&gt;"",H681&lt;TODAY()),"Follow-up overdue",IF(H681=TODAY(),"Follow up today",IF(I681-TODAY()&lt;=Settings!$B$4,"Expiring soon",IF(H681="",IF(TODAY()-G681&gt;=Settings!$B$5,"Chase - no follow-up set","Waiting"),"Waiting"))))))))))</f>
        <v/>
      </c>
      <c r="G681" s="12"/>
      <c r="H681" s="12"/>
      <c r="I681" s="13" t="str">
        <f aca="false">IF(G681="","",G681+IF(J681="",Settings!$B$3,J681))</f>
        <v/>
      </c>
      <c r="J681" s="14"/>
      <c r="K681" s="15" t="str">
        <f aca="true">IF(G681="","",IF(L681&lt;&gt;"",L681,TODAY())-G681)</f>
        <v/>
      </c>
      <c r="L681" s="12"/>
      <c r="M681" s="10"/>
      <c r="N681" s="9"/>
      <c r="O681" s="9"/>
      <c r="P681" s="9"/>
      <c r="Q681" s="11" t="str">
        <f aca="false">IF(AND(A681="",B681="",D681="",E681=""),"",IF(D681="","Add the quote value",IF(E681="","Pick a status",IF(AND(E681&lt;&gt;"Draft",G681=""),"Add the date sent",IF(AND(OR(E681="Won",E681="Lost"),L681=""),"Add the date decided",IF(AND(E681="Lost",N681=""),"Add why it was lost",IF(AND(L681&lt;&gt;"",G681&lt;&gt;"",L681&lt;G681),"Decided before it was sent?",IF(AND(E681="Sent",H681&lt;&gt;"",I681&lt;&gt;"",H681&gt;I681),"Follow-up is after it expires",""))))))))</f>
        <v/>
      </c>
    </row>
    <row r="682" customFormat="false" ht="15" hidden="false" customHeight="false" outlineLevel="0" collapsed="false">
      <c r="A682" s="9"/>
      <c r="B682" s="9"/>
      <c r="C682" s="9"/>
      <c r="D682" s="10"/>
      <c r="E682" s="9"/>
      <c r="F682" s="11" t="str">
        <f aca="true">IF(OR(A682="",E682=""),"",IF(E682="Won","Won",IF(E682="Lost","Lost",IF(E682="Draft","Send it",IF(I682="","Add the date sent",IF(I682&lt;TODAY(),"Expired - chase or close",IF(AND(H682&lt;&gt;"",H682&lt;TODAY()),"Follow-up overdue",IF(H682=TODAY(),"Follow up today",IF(I682-TODAY()&lt;=Settings!$B$4,"Expiring soon",IF(H682="",IF(TODAY()-G682&gt;=Settings!$B$5,"Chase - no follow-up set","Waiting"),"Waiting"))))))))))</f>
        <v/>
      </c>
      <c r="G682" s="12"/>
      <c r="H682" s="12"/>
      <c r="I682" s="13" t="str">
        <f aca="false">IF(G682="","",G682+IF(J682="",Settings!$B$3,J682))</f>
        <v/>
      </c>
      <c r="J682" s="14"/>
      <c r="K682" s="15" t="str">
        <f aca="true">IF(G682="","",IF(L682&lt;&gt;"",L682,TODAY())-G682)</f>
        <v/>
      </c>
      <c r="L682" s="12"/>
      <c r="M682" s="10"/>
      <c r="N682" s="9"/>
      <c r="O682" s="9"/>
      <c r="P682" s="9"/>
      <c r="Q682" s="11" t="str">
        <f aca="false">IF(AND(A682="",B682="",D682="",E682=""),"",IF(D682="","Add the quote value",IF(E682="","Pick a status",IF(AND(E682&lt;&gt;"Draft",G682=""),"Add the date sent",IF(AND(OR(E682="Won",E682="Lost"),L682=""),"Add the date decided",IF(AND(E682="Lost",N682=""),"Add why it was lost",IF(AND(L682&lt;&gt;"",G682&lt;&gt;"",L682&lt;G682),"Decided before it was sent?",IF(AND(E682="Sent",H682&lt;&gt;"",I682&lt;&gt;"",H682&gt;I682),"Follow-up is after it expires",""))))))))</f>
        <v/>
      </c>
    </row>
    <row r="683" customFormat="false" ht="15" hidden="false" customHeight="false" outlineLevel="0" collapsed="false">
      <c r="A683" s="9"/>
      <c r="B683" s="9"/>
      <c r="C683" s="9"/>
      <c r="D683" s="10"/>
      <c r="E683" s="9"/>
      <c r="F683" s="11" t="str">
        <f aca="true">IF(OR(A683="",E683=""),"",IF(E683="Won","Won",IF(E683="Lost","Lost",IF(E683="Draft","Send it",IF(I683="","Add the date sent",IF(I683&lt;TODAY(),"Expired - chase or close",IF(AND(H683&lt;&gt;"",H683&lt;TODAY()),"Follow-up overdue",IF(H683=TODAY(),"Follow up today",IF(I683-TODAY()&lt;=Settings!$B$4,"Expiring soon",IF(H683="",IF(TODAY()-G683&gt;=Settings!$B$5,"Chase - no follow-up set","Waiting"),"Waiting"))))))))))</f>
        <v/>
      </c>
      <c r="G683" s="12"/>
      <c r="H683" s="12"/>
      <c r="I683" s="13" t="str">
        <f aca="false">IF(G683="","",G683+IF(J683="",Settings!$B$3,J683))</f>
        <v/>
      </c>
      <c r="J683" s="14"/>
      <c r="K683" s="15" t="str">
        <f aca="true">IF(G683="","",IF(L683&lt;&gt;"",L683,TODAY())-G683)</f>
        <v/>
      </c>
      <c r="L683" s="12"/>
      <c r="M683" s="10"/>
      <c r="N683" s="9"/>
      <c r="O683" s="9"/>
      <c r="P683" s="9"/>
      <c r="Q683" s="11" t="str">
        <f aca="false">IF(AND(A683="",B683="",D683="",E683=""),"",IF(D683="","Add the quote value",IF(E683="","Pick a status",IF(AND(E683&lt;&gt;"Draft",G683=""),"Add the date sent",IF(AND(OR(E683="Won",E683="Lost"),L683=""),"Add the date decided",IF(AND(E683="Lost",N683=""),"Add why it was lost",IF(AND(L683&lt;&gt;"",G683&lt;&gt;"",L683&lt;G683),"Decided before it was sent?",IF(AND(E683="Sent",H683&lt;&gt;"",I683&lt;&gt;"",H683&gt;I683),"Follow-up is after it expires",""))))))))</f>
        <v/>
      </c>
    </row>
    <row r="684" customFormat="false" ht="15" hidden="false" customHeight="false" outlineLevel="0" collapsed="false">
      <c r="A684" s="9"/>
      <c r="B684" s="9"/>
      <c r="C684" s="9"/>
      <c r="D684" s="10"/>
      <c r="E684" s="9"/>
      <c r="F684" s="11" t="str">
        <f aca="true">IF(OR(A684="",E684=""),"",IF(E684="Won","Won",IF(E684="Lost","Lost",IF(E684="Draft","Send it",IF(I684="","Add the date sent",IF(I684&lt;TODAY(),"Expired - chase or close",IF(AND(H684&lt;&gt;"",H684&lt;TODAY()),"Follow-up overdue",IF(H684=TODAY(),"Follow up today",IF(I684-TODAY()&lt;=Settings!$B$4,"Expiring soon",IF(H684="",IF(TODAY()-G684&gt;=Settings!$B$5,"Chase - no follow-up set","Waiting"),"Waiting"))))))))))</f>
        <v/>
      </c>
      <c r="G684" s="12"/>
      <c r="H684" s="12"/>
      <c r="I684" s="13" t="str">
        <f aca="false">IF(G684="","",G684+IF(J684="",Settings!$B$3,J684))</f>
        <v/>
      </c>
      <c r="J684" s="14"/>
      <c r="K684" s="15" t="str">
        <f aca="true">IF(G684="","",IF(L684&lt;&gt;"",L684,TODAY())-G684)</f>
        <v/>
      </c>
      <c r="L684" s="12"/>
      <c r="M684" s="10"/>
      <c r="N684" s="9"/>
      <c r="O684" s="9"/>
      <c r="P684" s="9"/>
      <c r="Q684" s="11" t="str">
        <f aca="false">IF(AND(A684="",B684="",D684="",E684=""),"",IF(D684="","Add the quote value",IF(E684="","Pick a status",IF(AND(E684&lt;&gt;"Draft",G684=""),"Add the date sent",IF(AND(OR(E684="Won",E684="Lost"),L684=""),"Add the date decided",IF(AND(E684="Lost",N684=""),"Add why it was lost",IF(AND(L684&lt;&gt;"",G684&lt;&gt;"",L684&lt;G684),"Decided before it was sent?",IF(AND(E684="Sent",H684&lt;&gt;"",I684&lt;&gt;"",H684&gt;I684),"Follow-up is after it expires",""))))))))</f>
        <v/>
      </c>
    </row>
    <row r="685" customFormat="false" ht="15" hidden="false" customHeight="false" outlineLevel="0" collapsed="false">
      <c r="A685" s="9"/>
      <c r="B685" s="9"/>
      <c r="C685" s="9"/>
      <c r="D685" s="10"/>
      <c r="E685" s="9"/>
      <c r="F685" s="11" t="str">
        <f aca="true">IF(OR(A685="",E685=""),"",IF(E685="Won","Won",IF(E685="Lost","Lost",IF(E685="Draft","Send it",IF(I685="","Add the date sent",IF(I685&lt;TODAY(),"Expired - chase or close",IF(AND(H685&lt;&gt;"",H685&lt;TODAY()),"Follow-up overdue",IF(H685=TODAY(),"Follow up today",IF(I685-TODAY()&lt;=Settings!$B$4,"Expiring soon",IF(H685="",IF(TODAY()-G685&gt;=Settings!$B$5,"Chase - no follow-up set","Waiting"),"Waiting"))))))))))</f>
        <v/>
      </c>
      <c r="G685" s="12"/>
      <c r="H685" s="12"/>
      <c r="I685" s="13" t="str">
        <f aca="false">IF(G685="","",G685+IF(J685="",Settings!$B$3,J685))</f>
        <v/>
      </c>
      <c r="J685" s="14"/>
      <c r="K685" s="15" t="str">
        <f aca="true">IF(G685="","",IF(L685&lt;&gt;"",L685,TODAY())-G685)</f>
        <v/>
      </c>
      <c r="L685" s="12"/>
      <c r="M685" s="10"/>
      <c r="N685" s="9"/>
      <c r="O685" s="9"/>
      <c r="P685" s="9"/>
      <c r="Q685" s="11" t="str">
        <f aca="false">IF(AND(A685="",B685="",D685="",E685=""),"",IF(D685="","Add the quote value",IF(E685="","Pick a status",IF(AND(E685&lt;&gt;"Draft",G685=""),"Add the date sent",IF(AND(OR(E685="Won",E685="Lost"),L685=""),"Add the date decided",IF(AND(E685="Lost",N685=""),"Add why it was lost",IF(AND(L685&lt;&gt;"",G685&lt;&gt;"",L685&lt;G685),"Decided before it was sent?",IF(AND(E685="Sent",H685&lt;&gt;"",I685&lt;&gt;"",H685&gt;I685),"Follow-up is after it expires",""))))))))</f>
        <v/>
      </c>
    </row>
    <row r="686" customFormat="false" ht="15" hidden="false" customHeight="false" outlineLevel="0" collapsed="false">
      <c r="A686" s="9"/>
      <c r="B686" s="9"/>
      <c r="C686" s="9"/>
      <c r="D686" s="10"/>
      <c r="E686" s="9"/>
      <c r="F686" s="11" t="str">
        <f aca="true">IF(OR(A686="",E686=""),"",IF(E686="Won","Won",IF(E686="Lost","Lost",IF(E686="Draft","Send it",IF(I686="","Add the date sent",IF(I686&lt;TODAY(),"Expired - chase or close",IF(AND(H686&lt;&gt;"",H686&lt;TODAY()),"Follow-up overdue",IF(H686=TODAY(),"Follow up today",IF(I686-TODAY()&lt;=Settings!$B$4,"Expiring soon",IF(H686="",IF(TODAY()-G686&gt;=Settings!$B$5,"Chase - no follow-up set","Waiting"),"Waiting"))))))))))</f>
        <v/>
      </c>
      <c r="G686" s="12"/>
      <c r="H686" s="12"/>
      <c r="I686" s="13" t="str">
        <f aca="false">IF(G686="","",G686+IF(J686="",Settings!$B$3,J686))</f>
        <v/>
      </c>
      <c r="J686" s="14"/>
      <c r="K686" s="15" t="str">
        <f aca="true">IF(G686="","",IF(L686&lt;&gt;"",L686,TODAY())-G686)</f>
        <v/>
      </c>
      <c r="L686" s="12"/>
      <c r="M686" s="10"/>
      <c r="N686" s="9"/>
      <c r="O686" s="9"/>
      <c r="P686" s="9"/>
      <c r="Q686" s="11" t="str">
        <f aca="false">IF(AND(A686="",B686="",D686="",E686=""),"",IF(D686="","Add the quote value",IF(E686="","Pick a status",IF(AND(E686&lt;&gt;"Draft",G686=""),"Add the date sent",IF(AND(OR(E686="Won",E686="Lost"),L686=""),"Add the date decided",IF(AND(E686="Lost",N686=""),"Add why it was lost",IF(AND(L686&lt;&gt;"",G686&lt;&gt;"",L686&lt;G686),"Decided before it was sent?",IF(AND(E686="Sent",H686&lt;&gt;"",I686&lt;&gt;"",H686&gt;I686),"Follow-up is after it expires",""))))))))</f>
        <v/>
      </c>
    </row>
    <row r="687" customFormat="false" ht="15" hidden="false" customHeight="false" outlineLevel="0" collapsed="false">
      <c r="A687" s="9"/>
      <c r="B687" s="9"/>
      <c r="C687" s="9"/>
      <c r="D687" s="10"/>
      <c r="E687" s="9"/>
      <c r="F687" s="11" t="str">
        <f aca="true">IF(OR(A687="",E687=""),"",IF(E687="Won","Won",IF(E687="Lost","Lost",IF(E687="Draft","Send it",IF(I687="","Add the date sent",IF(I687&lt;TODAY(),"Expired - chase or close",IF(AND(H687&lt;&gt;"",H687&lt;TODAY()),"Follow-up overdue",IF(H687=TODAY(),"Follow up today",IF(I687-TODAY()&lt;=Settings!$B$4,"Expiring soon",IF(H687="",IF(TODAY()-G687&gt;=Settings!$B$5,"Chase - no follow-up set","Waiting"),"Waiting"))))))))))</f>
        <v/>
      </c>
      <c r="G687" s="12"/>
      <c r="H687" s="12"/>
      <c r="I687" s="13" t="str">
        <f aca="false">IF(G687="","",G687+IF(J687="",Settings!$B$3,J687))</f>
        <v/>
      </c>
      <c r="J687" s="14"/>
      <c r="K687" s="15" t="str">
        <f aca="true">IF(G687="","",IF(L687&lt;&gt;"",L687,TODAY())-G687)</f>
        <v/>
      </c>
      <c r="L687" s="12"/>
      <c r="M687" s="10"/>
      <c r="N687" s="9"/>
      <c r="O687" s="9"/>
      <c r="P687" s="9"/>
      <c r="Q687" s="11" t="str">
        <f aca="false">IF(AND(A687="",B687="",D687="",E687=""),"",IF(D687="","Add the quote value",IF(E687="","Pick a status",IF(AND(E687&lt;&gt;"Draft",G687=""),"Add the date sent",IF(AND(OR(E687="Won",E687="Lost"),L687=""),"Add the date decided",IF(AND(E687="Lost",N687=""),"Add why it was lost",IF(AND(L687&lt;&gt;"",G687&lt;&gt;"",L687&lt;G687),"Decided before it was sent?",IF(AND(E687="Sent",H687&lt;&gt;"",I687&lt;&gt;"",H687&gt;I687),"Follow-up is after it expires",""))))))))</f>
        <v/>
      </c>
    </row>
    <row r="688" customFormat="false" ht="15" hidden="false" customHeight="false" outlineLevel="0" collapsed="false">
      <c r="A688" s="9"/>
      <c r="B688" s="9"/>
      <c r="C688" s="9"/>
      <c r="D688" s="10"/>
      <c r="E688" s="9"/>
      <c r="F688" s="11" t="str">
        <f aca="true">IF(OR(A688="",E688=""),"",IF(E688="Won","Won",IF(E688="Lost","Lost",IF(E688="Draft","Send it",IF(I688="","Add the date sent",IF(I688&lt;TODAY(),"Expired - chase or close",IF(AND(H688&lt;&gt;"",H688&lt;TODAY()),"Follow-up overdue",IF(H688=TODAY(),"Follow up today",IF(I688-TODAY()&lt;=Settings!$B$4,"Expiring soon",IF(H688="",IF(TODAY()-G688&gt;=Settings!$B$5,"Chase - no follow-up set","Waiting"),"Waiting"))))))))))</f>
        <v/>
      </c>
      <c r="G688" s="12"/>
      <c r="H688" s="12"/>
      <c r="I688" s="13" t="str">
        <f aca="false">IF(G688="","",G688+IF(J688="",Settings!$B$3,J688))</f>
        <v/>
      </c>
      <c r="J688" s="14"/>
      <c r="K688" s="15" t="str">
        <f aca="true">IF(G688="","",IF(L688&lt;&gt;"",L688,TODAY())-G688)</f>
        <v/>
      </c>
      <c r="L688" s="12"/>
      <c r="M688" s="10"/>
      <c r="N688" s="9"/>
      <c r="O688" s="9"/>
      <c r="P688" s="9"/>
      <c r="Q688" s="11" t="str">
        <f aca="false">IF(AND(A688="",B688="",D688="",E688=""),"",IF(D688="","Add the quote value",IF(E688="","Pick a status",IF(AND(E688&lt;&gt;"Draft",G688=""),"Add the date sent",IF(AND(OR(E688="Won",E688="Lost"),L688=""),"Add the date decided",IF(AND(E688="Lost",N688=""),"Add why it was lost",IF(AND(L688&lt;&gt;"",G688&lt;&gt;"",L688&lt;G688),"Decided before it was sent?",IF(AND(E688="Sent",H688&lt;&gt;"",I688&lt;&gt;"",H688&gt;I688),"Follow-up is after it expires",""))))))))</f>
        <v/>
      </c>
    </row>
    <row r="689" customFormat="false" ht="15" hidden="false" customHeight="false" outlineLevel="0" collapsed="false">
      <c r="A689" s="9"/>
      <c r="B689" s="9"/>
      <c r="C689" s="9"/>
      <c r="D689" s="10"/>
      <c r="E689" s="9"/>
      <c r="F689" s="11" t="str">
        <f aca="true">IF(OR(A689="",E689=""),"",IF(E689="Won","Won",IF(E689="Lost","Lost",IF(E689="Draft","Send it",IF(I689="","Add the date sent",IF(I689&lt;TODAY(),"Expired - chase or close",IF(AND(H689&lt;&gt;"",H689&lt;TODAY()),"Follow-up overdue",IF(H689=TODAY(),"Follow up today",IF(I689-TODAY()&lt;=Settings!$B$4,"Expiring soon",IF(H689="",IF(TODAY()-G689&gt;=Settings!$B$5,"Chase - no follow-up set","Waiting"),"Waiting"))))))))))</f>
        <v/>
      </c>
      <c r="G689" s="12"/>
      <c r="H689" s="12"/>
      <c r="I689" s="13" t="str">
        <f aca="false">IF(G689="","",G689+IF(J689="",Settings!$B$3,J689))</f>
        <v/>
      </c>
      <c r="J689" s="14"/>
      <c r="K689" s="15" t="str">
        <f aca="true">IF(G689="","",IF(L689&lt;&gt;"",L689,TODAY())-G689)</f>
        <v/>
      </c>
      <c r="L689" s="12"/>
      <c r="M689" s="10"/>
      <c r="N689" s="9"/>
      <c r="O689" s="9"/>
      <c r="P689" s="9"/>
      <c r="Q689" s="11" t="str">
        <f aca="false">IF(AND(A689="",B689="",D689="",E689=""),"",IF(D689="","Add the quote value",IF(E689="","Pick a status",IF(AND(E689&lt;&gt;"Draft",G689=""),"Add the date sent",IF(AND(OR(E689="Won",E689="Lost"),L689=""),"Add the date decided",IF(AND(E689="Lost",N689=""),"Add why it was lost",IF(AND(L689&lt;&gt;"",G689&lt;&gt;"",L689&lt;G689),"Decided before it was sent?",IF(AND(E689="Sent",H689&lt;&gt;"",I689&lt;&gt;"",H689&gt;I689),"Follow-up is after it expires",""))))))))</f>
        <v/>
      </c>
    </row>
    <row r="690" customFormat="false" ht="15" hidden="false" customHeight="false" outlineLevel="0" collapsed="false">
      <c r="A690" s="9"/>
      <c r="B690" s="9"/>
      <c r="C690" s="9"/>
      <c r="D690" s="10"/>
      <c r="E690" s="9"/>
      <c r="F690" s="11" t="str">
        <f aca="true">IF(OR(A690="",E690=""),"",IF(E690="Won","Won",IF(E690="Lost","Lost",IF(E690="Draft","Send it",IF(I690="","Add the date sent",IF(I690&lt;TODAY(),"Expired - chase or close",IF(AND(H690&lt;&gt;"",H690&lt;TODAY()),"Follow-up overdue",IF(H690=TODAY(),"Follow up today",IF(I690-TODAY()&lt;=Settings!$B$4,"Expiring soon",IF(H690="",IF(TODAY()-G690&gt;=Settings!$B$5,"Chase - no follow-up set","Waiting"),"Waiting"))))))))))</f>
        <v/>
      </c>
      <c r="G690" s="12"/>
      <c r="H690" s="12"/>
      <c r="I690" s="13" t="str">
        <f aca="false">IF(G690="","",G690+IF(J690="",Settings!$B$3,J690))</f>
        <v/>
      </c>
      <c r="J690" s="14"/>
      <c r="K690" s="15" t="str">
        <f aca="true">IF(G690="","",IF(L690&lt;&gt;"",L690,TODAY())-G690)</f>
        <v/>
      </c>
      <c r="L690" s="12"/>
      <c r="M690" s="10"/>
      <c r="N690" s="9"/>
      <c r="O690" s="9"/>
      <c r="P690" s="9"/>
      <c r="Q690" s="11" t="str">
        <f aca="false">IF(AND(A690="",B690="",D690="",E690=""),"",IF(D690="","Add the quote value",IF(E690="","Pick a status",IF(AND(E690&lt;&gt;"Draft",G690=""),"Add the date sent",IF(AND(OR(E690="Won",E690="Lost"),L690=""),"Add the date decided",IF(AND(E690="Lost",N690=""),"Add why it was lost",IF(AND(L690&lt;&gt;"",G690&lt;&gt;"",L690&lt;G690),"Decided before it was sent?",IF(AND(E690="Sent",H690&lt;&gt;"",I690&lt;&gt;"",H690&gt;I690),"Follow-up is after it expires",""))))))))</f>
        <v/>
      </c>
    </row>
    <row r="691" customFormat="false" ht="15" hidden="false" customHeight="false" outlineLevel="0" collapsed="false">
      <c r="A691" s="9"/>
      <c r="B691" s="9"/>
      <c r="C691" s="9"/>
      <c r="D691" s="10"/>
      <c r="E691" s="9"/>
      <c r="F691" s="11" t="str">
        <f aca="true">IF(OR(A691="",E691=""),"",IF(E691="Won","Won",IF(E691="Lost","Lost",IF(E691="Draft","Send it",IF(I691="","Add the date sent",IF(I691&lt;TODAY(),"Expired - chase or close",IF(AND(H691&lt;&gt;"",H691&lt;TODAY()),"Follow-up overdue",IF(H691=TODAY(),"Follow up today",IF(I691-TODAY()&lt;=Settings!$B$4,"Expiring soon",IF(H691="",IF(TODAY()-G691&gt;=Settings!$B$5,"Chase - no follow-up set","Waiting"),"Waiting"))))))))))</f>
        <v/>
      </c>
      <c r="G691" s="12"/>
      <c r="H691" s="12"/>
      <c r="I691" s="13" t="str">
        <f aca="false">IF(G691="","",G691+IF(J691="",Settings!$B$3,J691))</f>
        <v/>
      </c>
      <c r="J691" s="14"/>
      <c r="K691" s="15" t="str">
        <f aca="true">IF(G691="","",IF(L691&lt;&gt;"",L691,TODAY())-G691)</f>
        <v/>
      </c>
      <c r="L691" s="12"/>
      <c r="M691" s="10"/>
      <c r="N691" s="9"/>
      <c r="O691" s="9"/>
      <c r="P691" s="9"/>
      <c r="Q691" s="11" t="str">
        <f aca="false">IF(AND(A691="",B691="",D691="",E691=""),"",IF(D691="","Add the quote value",IF(E691="","Pick a status",IF(AND(E691&lt;&gt;"Draft",G691=""),"Add the date sent",IF(AND(OR(E691="Won",E691="Lost"),L691=""),"Add the date decided",IF(AND(E691="Lost",N691=""),"Add why it was lost",IF(AND(L691&lt;&gt;"",G691&lt;&gt;"",L691&lt;G691),"Decided before it was sent?",IF(AND(E691="Sent",H691&lt;&gt;"",I691&lt;&gt;"",H691&gt;I691),"Follow-up is after it expires",""))))))))</f>
        <v/>
      </c>
    </row>
    <row r="692" customFormat="false" ht="15" hidden="false" customHeight="false" outlineLevel="0" collapsed="false">
      <c r="A692" s="9"/>
      <c r="B692" s="9"/>
      <c r="C692" s="9"/>
      <c r="D692" s="10"/>
      <c r="E692" s="9"/>
      <c r="F692" s="11" t="str">
        <f aca="true">IF(OR(A692="",E692=""),"",IF(E692="Won","Won",IF(E692="Lost","Lost",IF(E692="Draft","Send it",IF(I692="","Add the date sent",IF(I692&lt;TODAY(),"Expired - chase or close",IF(AND(H692&lt;&gt;"",H692&lt;TODAY()),"Follow-up overdue",IF(H692=TODAY(),"Follow up today",IF(I692-TODAY()&lt;=Settings!$B$4,"Expiring soon",IF(H692="",IF(TODAY()-G692&gt;=Settings!$B$5,"Chase - no follow-up set","Waiting"),"Waiting"))))))))))</f>
        <v/>
      </c>
      <c r="G692" s="12"/>
      <c r="H692" s="12"/>
      <c r="I692" s="13" t="str">
        <f aca="false">IF(G692="","",G692+IF(J692="",Settings!$B$3,J692))</f>
        <v/>
      </c>
      <c r="J692" s="14"/>
      <c r="K692" s="15" t="str">
        <f aca="true">IF(G692="","",IF(L692&lt;&gt;"",L692,TODAY())-G692)</f>
        <v/>
      </c>
      <c r="L692" s="12"/>
      <c r="M692" s="10"/>
      <c r="N692" s="9"/>
      <c r="O692" s="9"/>
      <c r="P692" s="9"/>
      <c r="Q692" s="11" t="str">
        <f aca="false">IF(AND(A692="",B692="",D692="",E692=""),"",IF(D692="","Add the quote value",IF(E692="","Pick a status",IF(AND(E692&lt;&gt;"Draft",G692=""),"Add the date sent",IF(AND(OR(E692="Won",E692="Lost"),L692=""),"Add the date decided",IF(AND(E692="Lost",N692=""),"Add why it was lost",IF(AND(L692&lt;&gt;"",G692&lt;&gt;"",L692&lt;G692),"Decided before it was sent?",IF(AND(E692="Sent",H692&lt;&gt;"",I692&lt;&gt;"",H692&gt;I692),"Follow-up is after it expires",""))))))))</f>
        <v/>
      </c>
    </row>
    <row r="693" customFormat="false" ht="15" hidden="false" customHeight="false" outlineLevel="0" collapsed="false">
      <c r="A693" s="9"/>
      <c r="B693" s="9"/>
      <c r="C693" s="9"/>
      <c r="D693" s="10"/>
      <c r="E693" s="9"/>
      <c r="F693" s="11" t="str">
        <f aca="true">IF(OR(A693="",E693=""),"",IF(E693="Won","Won",IF(E693="Lost","Lost",IF(E693="Draft","Send it",IF(I693="","Add the date sent",IF(I693&lt;TODAY(),"Expired - chase or close",IF(AND(H693&lt;&gt;"",H693&lt;TODAY()),"Follow-up overdue",IF(H693=TODAY(),"Follow up today",IF(I693-TODAY()&lt;=Settings!$B$4,"Expiring soon",IF(H693="",IF(TODAY()-G693&gt;=Settings!$B$5,"Chase - no follow-up set","Waiting"),"Waiting"))))))))))</f>
        <v/>
      </c>
      <c r="G693" s="12"/>
      <c r="H693" s="12"/>
      <c r="I693" s="13" t="str">
        <f aca="false">IF(G693="","",G693+IF(J693="",Settings!$B$3,J693))</f>
        <v/>
      </c>
      <c r="J693" s="14"/>
      <c r="K693" s="15" t="str">
        <f aca="true">IF(G693="","",IF(L693&lt;&gt;"",L693,TODAY())-G693)</f>
        <v/>
      </c>
      <c r="L693" s="12"/>
      <c r="M693" s="10"/>
      <c r="N693" s="9"/>
      <c r="O693" s="9"/>
      <c r="P693" s="9"/>
      <c r="Q693" s="11" t="str">
        <f aca="false">IF(AND(A693="",B693="",D693="",E693=""),"",IF(D693="","Add the quote value",IF(E693="","Pick a status",IF(AND(E693&lt;&gt;"Draft",G693=""),"Add the date sent",IF(AND(OR(E693="Won",E693="Lost"),L693=""),"Add the date decided",IF(AND(E693="Lost",N693=""),"Add why it was lost",IF(AND(L693&lt;&gt;"",G693&lt;&gt;"",L693&lt;G693),"Decided before it was sent?",IF(AND(E693="Sent",H693&lt;&gt;"",I693&lt;&gt;"",H693&gt;I693),"Follow-up is after it expires",""))))))))</f>
        <v/>
      </c>
    </row>
    <row r="694" customFormat="false" ht="15" hidden="false" customHeight="false" outlineLevel="0" collapsed="false">
      <c r="A694" s="9"/>
      <c r="B694" s="9"/>
      <c r="C694" s="9"/>
      <c r="D694" s="10"/>
      <c r="E694" s="9"/>
      <c r="F694" s="11" t="str">
        <f aca="true">IF(OR(A694="",E694=""),"",IF(E694="Won","Won",IF(E694="Lost","Lost",IF(E694="Draft","Send it",IF(I694="","Add the date sent",IF(I694&lt;TODAY(),"Expired - chase or close",IF(AND(H694&lt;&gt;"",H694&lt;TODAY()),"Follow-up overdue",IF(H694=TODAY(),"Follow up today",IF(I694-TODAY()&lt;=Settings!$B$4,"Expiring soon",IF(H694="",IF(TODAY()-G694&gt;=Settings!$B$5,"Chase - no follow-up set","Waiting"),"Waiting"))))))))))</f>
        <v/>
      </c>
      <c r="G694" s="12"/>
      <c r="H694" s="12"/>
      <c r="I694" s="13" t="str">
        <f aca="false">IF(G694="","",G694+IF(J694="",Settings!$B$3,J694))</f>
        <v/>
      </c>
      <c r="J694" s="14"/>
      <c r="K694" s="15" t="str">
        <f aca="true">IF(G694="","",IF(L694&lt;&gt;"",L694,TODAY())-G694)</f>
        <v/>
      </c>
      <c r="L694" s="12"/>
      <c r="M694" s="10"/>
      <c r="N694" s="9"/>
      <c r="O694" s="9"/>
      <c r="P694" s="9"/>
      <c r="Q694" s="11" t="str">
        <f aca="false">IF(AND(A694="",B694="",D694="",E694=""),"",IF(D694="","Add the quote value",IF(E694="","Pick a status",IF(AND(E694&lt;&gt;"Draft",G694=""),"Add the date sent",IF(AND(OR(E694="Won",E694="Lost"),L694=""),"Add the date decided",IF(AND(E694="Lost",N694=""),"Add why it was lost",IF(AND(L694&lt;&gt;"",G694&lt;&gt;"",L694&lt;G694),"Decided before it was sent?",IF(AND(E694="Sent",H694&lt;&gt;"",I694&lt;&gt;"",H694&gt;I694),"Follow-up is after it expires",""))))))))</f>
        <v/>
      </c>
    </row>
    <row r="695" customFormat="false" ht="15" hidden="false" customHeight="false" outlineLevel="0" collapsed="false">
      <c r="A695" s="9"/>
      <c r="B695" s="9"/>
      <c r="C695" s="9"/>
      <c r="D695" s="10"/>
      <c r="E695" s="9"/>
      <c r="F695" s="11" t="str">
        <f aca="true">IF(OR(A695="",E695=""),"",IF(E695="Won","Won",IF(E695="Lost","Lost",IF(E695="Draft","Send it",IF(I695="","Add the date sent",IF(I695&lt;TODAY(),"Expired - chase or close",IF(AND(H695&lt;&gt;"",H695&lt;TODAY()),"Follow-up overdue",IF(H695=TODAY(),"Follow up today",IF(I695-TODAY()&lt;=Settings!$B$4,"Expiring soon",IF(H695="",IF(TODAY()-G695&gt;=Settings!$B$5,"Chase - no follow-up set","Waiting"),"Waiting"))))))))))</f>
        <v/>
      </c>
      <c r="G695" s="12"/>
      <c r="H695" s="12"/>
      <c r="I695" s="13" t="str">
        <f aca="false">IF(G695="","",G695+IF(J695="",Settings!$B$3,J695))</f>
        <v/>
      </c>
      <c r="J695" s="14"/>
      <c r="K695" s="15" t="str">
        <f aca="true">IF(G695="","",IF(L695&lt;&gt;"",L695,TODAY())-G695)</f>
        <v/>
      </c>
      <c r="L695" s="12"/>
      <c r="M695" s="10"/>
      <c r="N695" s="9"/>
      <c r="O695" s="9"/>
      <c r="P695" s="9"/>
      <c r="Q695" s="11" t="str">
        <f aca="false">IF(AND(A695="",B695="",D695="",E695=""),"",IF(D695="","Add the quote value",IF(E695="","Pick a status",IF(AND(E695&lt;&gt;"Draft",G695=""),"Add the date sent",IF(AND(OR(E695="Won",E695="Lost"),L695=""),"Add the date decided",IF(AND(E695="Lost",N695=""),"Add why it was lost",IF(AND(L695&lt;&gt;"",G695&lt;&gt;"",L695&lt;G695),"Decided before it was sent?",IF(AND(E695="Sent",H695&lt;&gt;"",I695&lt;&gt;"",H695&gt;I695),"Follow-up is after it expires",""))))))))</f>
        <v/>
      </c>
    </row>
    <row r="696" customFormat="false" ht="15" hidden="false" customHeight="false" outlineLevel="0" collapsed="false">
      <c r="A696" s="9"/>
      <c r="B696" s="9"/>
      <c r="C696" s="9"/>
      <c r="D696" s="10"/>
      <c r="E696" s="9"/>
      <c r="F696" s="11" t="str">
        <f aca="true">IF(OR(A696="",E696=""),"",IF(E696="Won","Won",IF(E696="Lost","Lost",IF(E696="Draft","Send it",IF(I696="","Add the date sent",IF(I696&lt;TODAY(),"Expired - chase or close",IF(AND(H696&lt;&gt;"",H696&lt;TODAY()),"Follow-up overdue",IF(H696=TODAY(),"Follow up today",IF(I696-TODAY()&lt;=Settings!$B$4,"Expiring soon",IF(H696="",IF(TODAY()-G696&gt;=Settings!$B$5,"Chase - no follow-up set","Waiting"),"Waiting"))))))))))</f>
        <v/>
      </c>
      <c r="G696" s="12"/>
      <c r="H696" s="12"/>
      <c r="I696" s="13" t="str">
        <f aca="false">IF(G696="","",G696+IF(J696="",Settings!$B$3,J696))</f>
        <v/>
      </c>
      <c r="J696" s="14"/>
      <c r="K696" s="15" t="str">
        <f aca="true">IF(G696="","",IF(L696&lt;&gt;"",L696,TODAY())-G696)</f>
        <v/>
      </c>
      <c r="L696" s="12"/>
      <c r="M696" s="10"/>
      <c r="N696" s="9"/>
      <c r="O696" s="9"/>
      <c r="P696" s="9"/>
      <c r="Q696" s="11" t="str">
        <f aca="false">IF(AND(A696="",B696="",D696="",E696=""),"",IF(D696="","Add the quote value",IF(E696="","Pick a status",IF(AND(E696&lt;&gt;"Draft",G696=""),"Add the date sent",IF(AND(OR(E696="Won",E696="Lost"),L696=""),"Add the date decided",IF(AND(E696="Lost",N696=""),"Add why it was lost",IF(AND(L696&lt;&gt;"",G696&lt;&gt;"",L696&lt;G696),"Decided before it was sent?",IF(AND(E696="Sent",H696&lt;&gt;"",I696&lt;&gt;"",H696&gt;I696),"Follow-up is after it expires",""))))))))</f>
        <v/>
      </c>
    </row>
    <row r="697" customFormat="false" ht="15" hidden="false" customHeight="false" outlineLevel="0" collapsed="false">
      <c r="A697" s="9"/>
      <c r="B697" s="9"/>
      <c r="C697" s="9"/>
      <c r="D697" s="10"/>
      <c r="E697" s="9"/>
      <c r="F697" s="11" t="str">
        <f aca="true">IF(OR(A697="",E697=""),"",IF(E697="Won","Won",IF(E697="Lost","Lost",IF(E697="Draft","Send it",IF(I697="","Add the date sent",IF(I697&lt;TODAY(),"Expired - chase or close",IF(AND(H697&lt;&gt;"",H697&lt;TODAY()),"Follow-up overdue",IF(H697=TODAY(),"Follow up today",IF(I697-TODAY()&lt;=Settings!$B$4,"Expiring soon",IF(H697="",IF(TODAY()-G697&gt;=Settings!$B$5,"Chase - no follow-up set","Waiting"),"Waiting"))))))))))</f>
        <v/>
      </c>
      <c r="G697" s="12"/>
      <c r="H697" s="12"/>
      <c r="I697" s="13" t="str">
        <f aca="false">IF(G697="","",G697+IF(J697="",Settings!$B$3,J697))</f>
        <v/>
      </c>
      <c r="J697" s="14"/>
      <c r="K697" s="15" t="str">
        <f aca="true">IF(G697="","",IF(L697&lt;&gt;"",L697,TODAY())-G697)</f>
        <v/>
      </c>
      <c r="L697" s="12"/>
      <c r="M697" s="10"/>
      <c r="N697" s="9"/>
      <c r="O697" s="9"/>
      <c r="P697" s="9"/>
      <c r="Q697" s="11" t="str">
        <f aca="false">IF(AND(A697="",B697="",D697="",E697=""),"",IF(D697="","Add the quote value",IF(E697="","Pick a status",IF(AND(E697&lt;&gt;"Draft",G697=""),"Add the date sent",IF(AND(OR(E697="Won",E697="Lost"),L697=""),"Add the date decided",IF(AND(E697="Lost",N697=""),"Add why it was lost",IF(AND(L697&lt;&gt;"",G697&lt;&gt;"",L697&lt;G697),"Decided before it was sent?",IF(AND(E697="Sent",H697&lt;&gt;"",I697&lt;&gt;"",H697&gt;I697),"Follow-up is after it expires",""))))))))</f>
        <v/>
      </c>
    </row>
    <row r="698" customFormat="false" ht="15" hidden="false" customHeight="false" outlineLevel="0" collapsed="false">
      <c r="A698" s="9"/>
      <c r="B698" s="9"/>
      <c r="C698" s="9"/>
      <c r="D698" s="10"/>
      <c r="E698" s="9"/>
      <c r="F698" s="11" t="str">
        <f aca="true">IF(OR(A698="",E698=""),"",IF(E698="Won","Won",IF(E698="Lost","Lost",IF(E698="Draft","Send it",IF(I698="","Add the date sent",IF(I698&lt;TODAY(),"Expired - chase or close",IF(AND(H698&lt;&gt;"",H698&lt;TODAY()),"Follow-up overdue",IF(H698=TODAY(),"Follow up today",IF(I698-TODAY()&lt;=Settings!$B$4,"Expiring soon",IF(H698="",IF(TODAY()-G698&gt;=Settings!$B$5,"Chase - no follow-up set","Waiting"),"Waiting"))))))))))</f>
        <v/>
      </c>
      <c r="G698" s="12"/>
      <c r="H698" s="12"/>
      <c r="I698" s="13" t="str">
        <f aca="false">IF(G698="","",G698+IF(J698="",Settings!$B$3,J698))</f>
        <v/>
      </c>
      <c r="J698" s="14"/>
      <c r="K698" s="15" t="str">
        <f aca="true">IF(G698="","",IF(L698&lt;&gt;"",L698,TODAY())-G698)</f>
        <v/>
      </c>
      <c r="L698" s="12"/>
      <c r="M698" s="10"/>
      <c r="N698" s="9"/>
      <c r="O698" s="9"/>
      <c r="P698" s="9"/>
      <c r="Q698" s="11" t="str">
        <f aca="false">IF(AND(A698="",B698="",D698="",E698=""),"",IF(D698="","Add the quote value",IF(E698="","Pick a status",IF(AND(E698&lt;&gt;"Draft",G698=""),"Add the date sent",IF(AND(OR(E698="Won",E698="Lost"),L698=""),"Add the date decided",IF(AND(E698="Lost",N698=""),"Add why it was lost",IF(AND(L698&lt;&gt;"",G698&lt;&gt;"",L698&lt;G698),"Decided before it was sent?",IF(AND(E698="Sent",H698&lt;&gt;"",I698&lt;&gt;"",H698&gt;I698),"Follow-up is after it expires",""))))))))</f>
        <v/>
      </c>
    </row>
    <row r="699" customFormat="false" ht="15" hidden="false" customHeight="false" outlineLevel="0" collapsed="false">
      <c r="A699" s="9"/>
      <c r="B699" s="9"/>
      <c r="C699" s="9"/>
      <c r="D699" s="10"/>
      <c r="E699" s="9"/>
      <c r="F699" s="11" t="str">
        <f aca="true">IF(OR(A699="",E699=""),"",IF(E699="Won","Won",IF(E699="Lost","Lost",IF(E699="Draft","Send it",IF(I699="","Add the date sent",IF(I699&lt;TODAY(),"Expired - chase or close",IF(AND(H699&lt;&gt;"",H699&lt;TODAY()),"Follow-up overdue",IF(H699=TODAY(),"Follow up today",IF(I699-TODAY()&lt;=Settings!$B$4,"Expiring soon",IF(H699="",IF(TODAY()-G699&gt;=Settings!$B$5,"Chase - no follow-up set","Waiting"),"Waiting"))))))))))</f>
        <v/>
      </c>
      <c r="G699" s="12"/>
      <c r="H699" s="12"/>
      <c r="I699" s="13" t="str">
        <f aca="false">IF(G699="","",G699+IF(J699="",Settings!$B$3,J699))</f>
        <v/>
      </c>
      <c r="J699" s="14"/>
      <c r="K699" s="15" t="str">
        <f aca="true">IF(G699="","",IF(L699&lt;&gt;"",L699,TODAY())-G699)</f>
        <v/>
      </c>
      <c r="L699" s="12"/>
      <c r="M699" s="10"/>
      <c r="N699" s="9"/>
      <c r="O699" s="9"/>
      <c r="P699" s="9"/>
      <c r="Q699" s="11" t="str">
        <f aca="false">IF(AND(A699="",B699="",D699="",E699=""),"",IF(D699="","Add the quote value",IF(E699="","Pick a status",IF(AND(E699&lt;&gt;"Draft",G699=""),"Add the date sent",IF(AND(OR(E699="Won",E699="Lost"),L699=""),"Add the date decided",IF(AND(E699="Lost",N699=""),"Add why it was lost",IF(AND(L699&lt;&gt;"",G699&lt;&gt;"",L699&lt;G699),"Decided before it was sent?",IF(AND(E699="Sent",H699&lt;&gt;"",I699&lt;&gt;"",H699&gt;I699),"Follow-up is after it expires",""))))))))</f>
        <v/>
      </c>
    </row>
    <row r="700" customFormat="false" ht="15" hidden="false" customHeight="false" outlineLevel="0" collapsed="false">
      <c r="A700" s="9"/>
      <c r="B700" s="9"/>
      <c r="C700" s="9"/>
      <c r="D700" s="10"/>
      <c r="E700" s="9"/>
      <c r="F700" s="11" t="str">
        <f aca="true">IF(OR(A700="",E700=""),"",IF(E700="Won","Won",IF(E700="Lost","Lost",IF(E700="Draft","Send it",IF(I700="","Add the date sent",IF(I700&lt;TODAY(),"Expired - chase or close",IF(AND(H700&lt;&gt;"",H700&lt;TODAY()),"Follow-up overdue",IF(H700=TODAY(),"Follow up today",IF(I700-TODAY()&lt;=Settings!$B$4,"Expiring soon",IF(H700="",IF(TODAY()-G700&gt;=Settings!$B$5,"Chase - no follow-up set","Waiting"),"Waiting"))))))))))</f>
        <v/>
      </c>
      <c r="G700" s="12"/>
      <c r="H700" s="12"/>
      <c r="I700" s="13" t="str">
        <f aca="false">IF(G700="","",G700+IF(J700="",Settings!$B$3,J700))</f>
        <v/>
      </c>
      <c r="J700" s="14"/>
      <c r="K700" s="15" t="str">
        <f aca="true">IF(G700="","",IF(L700&lt;&gt;"",L700,TODAY())-G700)</f>
        <v/>
      </c>
      <c r="L700" s="12"/>
      <c r="M700" s="10"/>
      <c r="N700" s="9"/>
      <c r="O700" s="9"/>
      <c r="P700" s="9"/>
      <c r="Q700" s="11" t="str">
        <f aca="false">IF(AND(A700="",B700="",D700="",E700=""),"",IF(D700="","Add the quote value",IF(E700="","Pick a status",IF(AND(E700&lt;&gt;"Draft",G700=""),"Add the date sent",IF(AND(OR(E700="Won",E700="Lost"),L700=""),"Add the date decided",IF(AND(E700="Lost",N700=""),"Add why it was lost",IF(AND(L700&lt;&gt;"",G700&lt;&gt;"",L700&lt;G700),"Decided before it was sent?",IF(AND(E700="Sent",H700&lt;&gt;"",I700&lt;&gt;"",H700&gt;I700),"Follow-up is after it expires",""))))))))</f>
        <v/>
      </c>
    </row>
    <row r="701" customFormat="false" ht="15" hidden="false" customHeight="false" outlineLevel="0" collapsed="false">
      <c r="A701" s="9"/>
      <c r="B701" s="9"/>
      <c r="C701" s="9"/>
      <c r="D701" s="10"/>
      <c r="E701" s="9"/>
      <c r="F701" s="11" t="str">
        <f aca="true">IF(OR(A701="",E701=""),"",IF(E701="Won","Won",IF(E701="Lost","Lost",IF(E701="Draft","Send it",IF(I701="","Add the date sent",IF(I701&lt;TODAY(),"Expired - chase or close",IF(AND(H701&lt;&gt;"",H701&lt;TODAY()),"Follow-up overdue",IF(H701=TODAY(),"Follow up today",IF(I701-TODAY()&lt;=Settings!$B$4,"Expiring soon",IF(H701="",IF(TODAY()-G701&gt;=Settings!$B$5,"Chase - no follow-up set","Waiting"),"Waiting"))))))))))</f>
        <v/>
      </c>
      <c r="G701" s="12"/>
      <c r="H701" s="12"/>
      <c r="I701" s="13" t="str">
        <f aca="false">IF(G701="","",G701+IF(J701="",Settings!$B$3,J701))</f>
        <v/>
      </c>
      <c r="J701" s="14"/>
      <c r="K701" s="15" t="str">
        <f aca="true">IF(G701="","",IF(L701&lt;&gt;"",L701,TODAY())-G701)</f>
        <v/>
      </c>
      <c r="L701" s="12"/>
      <c r="M701" s="10"/>
      <c r="N701" s="9"/>
      <c r="O701" s="9"/>
      <c r="P701" s="9"/>
      <c r="Q701" s="11" t="str">
        <f aca="false">IF(AND(A701="",B701="",D701="",E701=""),"",IF(D701="","Add the quote value",IF(E701="","Pick a status",IF(AND(E701&lt;&gt;"Draft",G701=""),"Add the date sent",IF(AND(OR(E701="Won",E701="Lost"),L701=""),"Add the date decided",IF(AND(E701="Lost",N701=""),"Add why it was lost",IF(AND(L701&lt;&gt;"",G701&lt;&gt;"",L701&lt;G701),"Decided before it was sent?",IF(AND(E701="Sent",H701&lt;&gt;"",I701&lt;&gt;"",H701&gt;I701),"Follow-up is after it expires",""))))))))</f>
        <v/>
      </c>
    </row>
    <row r="702" customFormat="false" ht="15" hidden="false" customHeight="false" outlineLevel="0" collapsed="false">
      <c r="A702" s="9"/>
      <c r="B702" s="9"/>
      <c r="C702" s="9"/>
      <c r="D702" s="10"/>
      <c r="E702" s="9"/>
      <c r="F702" s="11" t="str">
        <f aca="true">IF(OR(A702="",E702=""),"",IF(E702="Won","Won",IF(E702="Lost","Lost",IF(E702="Draft","Send it",IF(I702="","Add the date sent",IF(I702&lt;TODAY(),"Expired - chase or close",IF(AND(H702&lt;&gt;"",H702&lt;TODAY()),"Follow-up overdue",IF(H702=TODAY(),"Follow up today",IF(I702-TODAY()&lt;=Settings!$B$4,"Expiring soon",IF(H702="",IF(TODAY()-G702&gt;=Settings!$B$5,"Chase - no follow-up set","Waiting"),"Waiting"))))))))))</f>
        <v/>
      </c>
      <c r="G702" s="12"/>
      <c r="H702" s="12"/>
      <c r="I702" s="13" t="str">
        <f aca="false">IF(G702="","",G702+IF(J702="",Settings!$B$3,J702))</f>
        <v/>
      </c>
      <c r="J702" s="14"/>
      <c r="K702" s="15" t="str">
        <f aca="true">IF(G702="","",IF(L702&lt;&gt;"",L702,TODAY())-G702)</f>
        <v/>
      </c>
      <c r="L702" s="12"/>
      <c r="M702" s="10"/>
      <c r="N702" s="9"/>
      <c r="O702" s="9"/>
      <c r="P702" s="9"/>
      <c r="Q702" s="11" t="str">
        <f aca="false">IF(AND(A702="",B702="",D702="",E702=""),"",IF(D702="","Add the quote value",IF(E702="","Pick a status",IF(AND(E702&lt;&gt;"Draft",G702=""),"Add the date sent",IF(AND(OR(E702="Won",E702="Lost"),L702=""),"Add the date decided",IF(AND(E702="Lost",N702=""),"Add why it was lost",IF(AND(L702&lt;&gt;"",G702&lt;&gt;"",L702&lt;G702),"Decided before it was sent?",IF(AND(E702="Sent",H702&lt;&gt;"",I702&lt;&gt;"",H702&gt;I702),"Follow-up is after it expires",""))))))))</f>
        <v/>
      </c>
    </row>
    <row r="703" customFormat="false" ht="15" hidden="false" customHeight="false" outlineLevel="0" collapsed="false">
      <c r="A703" s="9"/>
      <c r="B703" s="9"/>
      <c r="C703" s="9"/>
      <c r="D703" s="10"/>
      <c r="E703" s="9"/>
      <c r="F703" s="11" t="str">
        <f aca="true">IF(OR(A703="",E703=""),"",IF(E703="Won","Won",IF(E703="Lost","Lost",IF(E703="Draft","Send it",IF(I703="","Add the date sent",IF(I703&lt;TODAY(),"Expired - chase or close",IF(AND(H703&lt;&gt;"",H703&lt;TODAY()),"Follow-up overdue",IF(H703=TODAY(),"Follow up today",IF(I703-TODAY()&lt;=Settings!$B$4,"Expiring soon",IF(H703="",IF(TODAY()-G703&gt;=Settings!$B$5,"Chase - no follow-up set","Waiting"),"Waiting"))))))))))</f>
        <v/>
      </c>
      <c r="G703" s="12"/>
      <c r="H703" s="12"/>
      <c r="I703" s="13" t="str">
        <f aca="false">IF(G703="","",G703+IF(J703="",Settings!$B$3,J703))</f>
        <v/>
      </c>
      <c r="J703" s="14"/>
      <c r="K703" s="15" t="str">
        <f aca="true">IF(G703="","",IF(L703&lt;&gt;"",L703,TODAY())-G703)</f>
        <v/>
      </c>
      <c r="L703" s="12"/>
      <c r="M703" s="10"/>
      <c r="N703" s="9"/>
      <c r="O703" s="9"/>
      <c r="P703" s="9"/>
      <c r="Q703" s="11" t="str">
        <f aca="false">IF(AND(A703="",B703="",D703="",E703=""),"",IF(D703="","Add the quote value",IF(E703="","Pick a status",IF(AND(E703&lt;&gt;"Draft",G703=""),"Add the date sent",IF(AND(OR(E703="Won",E703="Lost"),L703=""),"Add the date decided",IF(AND(E703="Lost",N703=""),"Add why it was lost",IF(AND(L703&lt;&gt;"",G703&lt;&gt;"",L703&lt;G703),"Decided before it was sent?",IF(AND(E703="Sent",H703&lt;&gt;"",I703&lt;&gt;"",H703&gt;I703),"Follow-up is after it expires",""))))))))</f>
        <v/>
      </c>
    </row>
    <row r="704" customFormat="false" ht="15" hidden="false" customHeight="false" outlineLevel="0" collapsed="false">
      <c r="A704" s="9"/>
      <c r="B704" s="9"/>
      <c r="C704" s="9"/>
      <c r="D704" s="10"/>
      <c r="E704" s="9"/>
      <c r="F704" s="11" t="str">
        <f aca="true">IF(OR(A704="",E704=""),"",IF(E704="Won","Won",IF(E704="Lost","Lost",IF(E704="Draft","Send it",IF(I704="","Add the date sent",IF(I704&lt;TODAY(),"Expired - chase or close",IF(AND(H704&lt;&gt;"",H704&lt;TODAY()),"Follow-up overdue",IF(H704=TODAY(),"Follow up today",IF(I704-TODAY()&lt;=Settings!$B$4,"Expiring soon",IF(H704="",IF(TODAY()-G704&gt;=Settings!$B$5,"Chase - no follow-up set","Waiting"),"Waiting"))))))))))</f>
        <v/>
      </c>
      <c r="G704" s="12"/>
      <c r="H704" s="12"/>
      <c r="I704" s="13" t="str">
        <f aca="false">IF(G704="","",G704+IF(J704="",Settings!$B$3,J704))</f>
        <v/>
      </c>
      <c r="J704" s="14"/>
      <c r="K704" s="15" t="str">
        <f aca="true">IF(G704="","",IF(L704&lt;&gt;"",L704,TODAY())-G704)</f>
        <v/>
      </c>
      <c r="L704" s="12"/>
      <c r="M704" s="10"/>
      <c r="N704" s="9"/>
      <c r="O704" s="9"/>
      <c r="P704" s="9"/>
      <c r="Q704" s="11" t="str">
        <f aca="false">IF(AND(A704="",B704="",D704="",E704=""),"",IF(D704="","Add the quote value",IF(E704="","Pick a status",IF(AND(E704&lt;&gt;"Draft",G704=""),"Add the date sent",IF(AND(OR(E704="Won",E704="Lost"),L704=""),"Add the date decided",IF(AND(E704="Lost",N704=""),"Add why it was lost",IF(AND(L704&lt;&gt;"",G704&lt;&gt;"",L704&lt;G704),"Decided before it was sent?",IF(AND(E704="Sent",H704&lt;&gt;"",I704&lt;&gt;"",H704&gt;I704),"Follow-up is after it expires",""))))))))</f>
        <v/>
      </c>
    </row>
    <row r="705" customFormat="false" ht="15" hidden="false" customHeight="false" outlineLevel="0" collapsed="false">
      <c r="A705" s="9"/>
      <c r="B705" s="9"/>
      <c r="C705" s="9"/>
      <c r="D705" s="10"/>
      <c r="E705" s="9"/>
      <c r="F705" s="11" t="str">
        <f aca="true">IF(OR(A705="",E705=""),"",IF(E705="Won","Won",IF(E705="Lost","Lost",IF(E705="Draft","Send it",IF(I705="","Add the date sent",IF(I705&lt;TODAY(),"Expired - chase or close",IF(AND(H705&lt;&gt;"",H705&lt;TODAY()),"Follow-up overdue",IF(H705=TODAY(),"Follow up today",IF(I705-TODAY()&lt;=Settings!$B$4,"Expiring soon",IF(H705="",IF(TODAY()-G705&gt;=Settings!$B$5,"Chase - no follow-up set","Waiting"),"Waiting"))))))))))</f>
        <v/>
      </c>
      <c r="G705" s="12"/>
      <c r="H705" s="12"/>
      <c r="I705" s="13" t="str">
        <f aca="false">IF(G705="","",G705+IF(J705="",Settings!$B$3,J705))</f>
        <v/>
      </c>
      <c r="J705" s="14"/>
      <c r="K705" s="15" t="str">
        <f aca="true">IF(G705="","",IF(L705&lt;&gt;"",L705,TODAY())-G705)</f>
        <v/>
      </c>
      <c r="L705" s="12"/>
      <c r="M705" s="10"/>
      <c r="N705" s="9"/>
      <c r="O705" s="9"/>
      <c r="P705" s="9"/>
      <c r="Q705" s="11" t="str">
        <f aca="false">IF(AND(A705="",B705="",D705="",E705=""),"",IF(D705="","Add the quote value",IF(E705="","Pick a status",IF(AND(E705&lt;&gt;"Draft",G705=""),"Add the date sent",IF(AND(OR(E705="Won",E705="Lost"),L705=""),"Add the date decided",IF(AND(E705="Lost",N705=""),"Add why it was lost",IF(AND(L705&lt;&gt;"",G705&lt;&gt;"",L705&lt;G705),"Decided before it was sent?",IF(AND(E705="Sent",H705&lt;&gt;"",I705&lt;&gt;"",H705&gt;I705),"Follow-up is after it expires",""))))))))</f>
        <v/>
      </c>
    </row>
    <row r="706" customFormat="false" ht="15" hidden="false" customHeight="false" outlineLevel="0" collapsed="false">
      <c r="A706" s="9"/>
      <c r="B706" s="9"/>
      <c r="C706" s="9"/>
      <c r="D706" s="10"/>
      <c r="E706" s="9"/>
      <c r="F706" s="11" t="str">
        <f aca="true">IF(OR(A706="",E706=""),"",IF(E706="Won","Won",IF(E706="Lost","Lost",IF(E706="Draft","Send it",IF(I706="","Add the date sent",IF(I706&lt;TODAY(),"Expired - chase or close",IF(AND(H706&lt;&gt;"",H706&lt;TODAY()),"Follow-up overdue",IF(H706=TODAY(),"Follow up today",IF(I706-TODAY()&lt;=Settings!$B$4,"Expiring soon",IF(H706="",IF(TODAY()-G706&gt;=Settings!$B$5,"Chase - no follow-up set","Waiting"),"Waiting"))))))))))</f>
        <v/>
      </c>
      <c r="G706" s="12"/>
      <c r="H706" s="12"/>
      <c r="I706" s="13" t="str">
        <f aca="false">IF(G706="","",G706+IF(J706="",Settings!$B$3,J706))</f>
        <v/>
      </c>
      <c r="J706" s="14"/>
      <c r="K706" s="15" t="str">
        <f aca="true">IF(G706="","",IF(L706&lt;&gt;"",L706,TODAY())-G706)</f>
        <v/>
      </c>
      <c r="L706" s="12"/>
      <c r="M706" s="10"/>
      <c r="N706" s="9"/>
      <c r="O706" s="9"/>
      <c r="P706" s="9"/>
      <c r="Q706" s="11" t="str">
        <f aca="false">IF(AND(A706="",B706="",D706="",E706=""),"",IF(D706="","Add the quote value",IF(E706="","Pick a status",IF(AND(E706&lt;&gt;"Draft",G706=""),"Add the date sent",IF(AND(OR(E706="Won",E706="Lost"),L706=""),"Add the date decided",IF(AND(E706="Lost",N706=""),"Add why it was lost",IF(AND(L706&lt;&gt;"",G706&lt;&gt;"",L706&lt;G706),"Decided before it was sent?",IF(AND(E706="Sent",H706&lt;&gt;"",I706&lt;&gt;"",H706&gt;I706),"Follow-up is after it expires",""))))))))</f>
        <v/>
      </c>
    </row>
    <row r="707" customFormat="false" ht="15" hidden="false" customHeight="false" outlineLevel="0" collapsed="false">
      <c r="A707" s="9"/>
      <c r="B707" s="9"/>
      <c r="C707" s="9"/>
      <c r="D707" s="10"/>
      <c r="E707" s="9"/>
      <c r="F707" s="11" t="str">
        <f aca="true">IF(OR(A707="",E707=""),"",IF(E707="Won","Won",IF(E707="Lost","Lost",IF(E707="Draft","Send it",IF(I707="","Add the date sent",IF(I707&lt;TODAY(),"Expired - chase or close",IF(AND(H707&lt;&gt;"",H707&lt;TODAY()),"Follow-up overdue",IF(H707=TODAY(),"Follow up today",IF(I707-TODAY()&lt;=Settings!$B$4,"Expiring soon",IF(H707="",IF(TODAY()-G707&gt;=Settings!$B$5,"Chase - no follow-up set","Waiting"),"Waiting"))))))))))</f>
        <v/>
      </c>
      <c r="G707" s="12"/>
      <c r="H707" s="12"/>
      <c r="I707" s="13" t="str">
        <f aca="false">IF(G707="","",G707+IF(J707="",Settings!$B$3,J707))</f>
        <v/>
      </c>
      <c r="J707" s="14"/>
      <c r="K707" s="15" t="str">
        <f aca="true">IF(G707="","",IF(L707&lt;&gt;"",L707,TODAY())-G707)</f>
        <v/>
      </c>
      <c r="L707" s="12"/>
      <c r="M707" s="10"/>
      <c r="N707" s="9"/>
      <c r="O707" s="9"/>
      <c r="P707" s="9"/>
      <c r="Q707" s="11" t="str">
        <f aca="false">IF(AND(A707="",B707="",D707="",E707=""),"",IF(D707="","Add the quote value",IF(E707="","Pick a status",IF(AND(E707&lt;&gt;"Draft",G707=""),"Add the date sent",IF(AND(OR(E707="Won",E707="Lost"),L707=""),"Add the date decided",IF(AND(E707="Lost",N707=""),"Add why it was lost",IF(AND(L707&lt;&gt;"",G707&lt;&gt;"",L707&lt;G707),"Decided before it was sent?",IF(AND(E707="Sent",H707&lt;&gt;"",I707&lt;&gt;"",H707&gt;I707),"Follow-up is after it expires",""))))))))</f>
        <v/>
      </c>
    </row>
    <row r="708" customFormat="false" ht="15" hidden="false" customHeight="false" outlineLevel="0" collapsed="false">
      <c r="A708" s="9"/>
      <c r="B708" s="9"/>
      <c r="C708" s="9"/>
      <c r="D708" s="10"/>
      <c r="E708" s="9"/>
      <c r="F708" s="11" t="str">
        <f aca="true">IF(OR(A708="",E708=""),"",IF(E708="Won","Won",IF(E708="Lost","Lost",IF(E708="Draft","Send it",IF(I708="","Add the date sent",IF(I708&lt;TODAY(),"Expired - chase or close",IF(AND(H708&lt;&gt;"",H708&lt;TODAY()),"Follow-up overdue",IF(H708=TODAY(),"Follow up today",IF(I708-TODAY()&lt;=Settings!$B$4,"Expiring soon",IF(H708="",IF(TODAY()-G708&gt;=Settings!$B$5,"Chase - no follow-up set","Waiting"),"Waiting"))))))))))</f>
        <v/>
      </c>
      <c r="G708" s="12"/>
      <c r="H708" s="12"/>
      <c r="I708" s="13" t="str">
        <f aca="false">IF(G708="","",G708+IF(J708="",Settings!$B$3,J708))</f>
        <v/>
      </c>
      <c r="J708" s="14"/>
      <c r="K708" s="15" t="str">
        <f aca="true">IF(G708="","",IF(L708&lt;&gt;"",L708,TODAY())-G708)</f>
        <v/>
      </c>
      <c r="L708" s="12"/>
      <c r="M708" s="10"/>
      <c r="N708" s="9"/>
      <c r="O708" s="9"/>
      <c r="P708" s="9"/>
      <c r="Q708" s="11" t="str">
        <f aca="false">IF(AND(A708="",B708="",D708="",E708=""),"",IF(D708="","Add the quote value",IF(E708="","Pick a status",IF(AND(E708&lt;&gt;"Draft",G708=""),"Add the date sent",IF(AND(OR(E708="Won",E708="Lost"),L708=""),"Add the date decided",IF(AND(E708="Lost",N708=""),"Add why it was lost",IF(AND(L708&lt;&gt;"",G708&lt;&gt;"",L708&lt;G708),"Decided before it was sent?",IF(AND(E708="Sent",H708&lt;&gt;"",I708&lt;&gt;"",H708&gt;I708),"Follow-up is after it expires",""))))))))</f>
        <v/>
      </c>
    </row>
    <row r="709" customFormat="false" ht="15" hidden="false" customHeight="false" outlineLevel="0" collapsed="false">
      <c r="A709" s="9"/>
      <c r="B709" s="9"/>
      <c r="C709" s="9"/>
      <c r="D709" s="10"/>
      <c r="E709" s="9"/>
      <c r="F709" s="11" t="str">
        <f aca="true">IF(OR(A709="",E709=""),"",IF(E709="Won","Won",IF(E709="Lost","Lost",IF(E709="Draft","Send it",IF(I709="","Add the date sent",IF(I709&lt;TODAY(),"Expired - chase or close",IF(AND(H709&lt;&gt;"",H709&lt;TODAY()),"Follow-up overdue",IF(H709=TODAY(),"Follow up today",IF(I709-TODAY()&lt;=Settings!$B$4,"Expiring soon",IF(H709="",IF(TODAY()-G709&gt;=Settings!$B$5,"Chase - no follow-up set","Waiting"),"Waiting"))))))))))</f>
        <v/>
      </c>
      <c r="G709" s="12"/>
      <c r="H709" s="12"/>
      <c r="I709" s="13" t="str">
        <f aca="false">IF(G709="","",G709+IF(J709="",Settings!$B$3,J709))</f>
        <v/>
      </c>
      <c r="J709" s="14"/>
      <c r="K709" s="15" t="str">
        <f aca="true">IF(G709="","",IF(L709&lt;&gt;"",L709,TODAY())-G709)</f>
        <v/>
      </c>
      <c r="L709" s="12"/>
      <c r="M709" s="10"/>
      <c r="N709" s="9"/>
      <c r="O709" s="9"/>
      <c r="P709" s="9"/>
      <c r="Q709" s="11" t="str">
        <f aca="false">IF(AND(A709="",B709="",D709="",E709=""),"",IF(D709="","Add the quote value",IF(E709="","Pick a status",IF(AND(E709&lt;&gt;"Draft",G709=""),"Add the date sent",IF(AND(OR(E709="Won",E709="Lost"),L709=""),"Add the date decided",IF(AND(E709="Lost",N709=""),"Add why it was lost",IF(AND(L709&lt;&gt;"",G709&lt;&gt;"",L709&lt;G709),"Decided before it was sent?",IF(AND(E709="Sent",H709&lt;&gt;"",I709&lt;&gt;"",H709&gt;I709),"Follow-up is after it expires",""))))))))</f>
        <v/>
      </c>
    </row>
    <row r="710" customFormat="false" ht="15" hidden="false" customHeight="false" outlineLevel="0" collapsed="false">
      <c r="A710" s="9"/>
      <c r="B710" s="9"/>
      <c r="C710" s="9"/>
      <c r="D710" s="10"/>
      <c r="E710" s="9"/>
      <c r="F710" s="11" t="str">
        <f aca="true">IF(OR(A710="",E710=""),"",IF(E710="Won","Won",IF(E710="Lost","Lost",IF(E710="Draft","Send it",IF(I710="","Add the date sent",IF(I710&lt;TODAY(),"Expired - chase or close",IF(AND(H710&lt;&gt;"",H710&lt;TODAY()),"Follow-up overdue",IF(H710=TODAY(),"Follow up today",IF(I710-TODAY()&lt;=Settings!$B$4,"Expiring soon",IF(H710="",IF(TODAY()-G710&gt;=Settings!$B$5,"Chase - no follow-up set","Waiting"),"Waiting"))))))))))</f>
        <v/>
      </c>
      <c r="G710" s="12"/>
      <c r="H710" s="12"/>
      <c r="I710" s="13" t="str">
        <f aca="false">IF(G710="","",G710+IF(J710="",Settings!$B$3,J710))</f>
        <v/>
      </c>
      <c r="J710" s="14"/>
      <c r="K710" s="15" t="str">
        <f aca="true">IF(G710="","",IF(L710&lt;&gt;"",L710,TODAY())-G710)</f>
        <v/>
      </c>
      <c r="L710" s="12"/>
      <c r="M710" s="10"/>
      <c r="N710" s="9"/>
      <c r="O710" s="9"/>
      <c r="P710" s="9"/>
      <c r="Q710" s="11" t="str">
        <f aca="false">IF(AND(A710="",B710="",D710="",E710=""),"",IF(D710="","Add the quote value",IF(E710="","Pick a status",IF(AND(E710&lt;&gt;"Draft",G710=""),"Add the date sent",IF(AND(OR(E710="Won",E710="Lost"),L710=""),"Add the date decided",IF(AND(E710="Lost",N710=""),"Add why it was lost",IF(AND(L710&lt;&gt;"",G710&lt;&gt;"",L710&lt;G710),"Decided before it was sent?",IF(AND(E710="Sent",H710&lt;&gt;"",I710&lt;&gt;"",H710&gt;I710),"Follow-up is after it expires",""))))))))</f>
        <v/>
      </c>
    </row>
    <row r="711" customFormat="false" ht="15" hidden="false" customHeight="false" outlineLevel="0" collapsed="false">
      <c r="A711" s="9"/>
      <c r="B711" s="9"/>
      <c r="C711" s="9"/>
      <c r="D711" s="10"/>
      <c r="E711" s="9"/>
      <c r="F711" s="11" t="str">
        <f aca="true">IF(OR(A711="",E711=""),"",IF(E711="Won","Won",IF(E711="Lost","Lost",IF(E711="Draft","Send it",IF(I711="","Add the date sent",IF(I711&lt;TODAY(),"Expired - chase or close",IF(AND(H711&lt;&gt;"",H711&lt;TODAY()),"Follow-up overdue",IF(H711=TODAY(),"Follow up today",IF(I711-TODAY()&lt;=Settings!$B$4,"Expiring soon",IF(H711="",IF(TODAY()-G711&gt;=Settings!$B$5,"Chase - no follow-up set","Waiting"),"Waiting"))))))))))</f>
        <v/>
      </c>
      <c r="G711" s="12"/>
      <c r="H711" s="12"/>
      <c r="I711" s="13" t="str">
        <f aca="false">IF(G711="","",G711+IF(J711="",Settings!$B$3,J711))</f>
        <v/>
      </c>
      <c r="J711" s="14"/>
      <c r="K711" s="15" t="str">
        <f aca="true">IF(G711="","",IF(L711&lt;&gt;"",L711,TODAY())-G711)</f>
        <v/>
      </c>
      <c r="L711" s="12"/>
      <c r="M711" s="10"/>
      <c r="N711" s="9"/>
      <c r="O711" s="9"/>
      <c r="P711" s="9"/>
      <c r="Q711" s="11" t="str">
        <f aca="false">IF(AND(A711="",B711="",D711="",E711=""),"",IF(D711="","Add the quote value",IF(E711="","Pick a status",IF(AND(E711&lt;&gt;"Draft",G711=""),"Add the date sent",IF(AND(OR(E711="Won",E711="Lost"),L711=""),"Add the date decided",IF(AND(E711="Lost",N711=""),"Add why it was lost",IF(AND(L711&lt;&gt;"",G711&lt;&gt;"",L711&lt;G711),"Decided before it was sent?",IF(AND(E711="Sent",H711&lt;&gt;"",I711&lt;&gt;"",H711&gt;I711),"Follow-up is after it expires",""))))))))</f>
        <v/>
      </c>
    </row>
    <row r="712" customFormat="false" ht="15" hidden="false" customHeight="false" outlineLevel="0" collapsed="false">
      <c r="A712" s="9"/>
      <c r="B712" s="9"/>
      <c r="C712" s="9"/>
      <c r="D712" s="10"/>
      <c r="E712" s="9"/>
      <c r="F712" s="11" t="str">
        <f aca="true">IF(OR(A712="",E712=""),"",IF(E712="Won","Won",IF(E712="Lost","Lost",IF(E712="Draft","Send it",IF(I712="","Add the date sent",IF(I712&lt;TODAY(),"Expired - chase or close",IF(AND(H712&lt;&gt;"",H712&lt;TODAY()),"Follow-up overdue",IF(H712=TODAY(),"Follow up today",IF(I712-TODAY()&lt;=Settings!$B$4,"Expiring soon",IF(H712="",IF(TODAY()-G712&gt;=Settings!$B$5,"Chase - no follow-up set","Waiting"),"Waiting"))))))))))</f>
        <v/>
      </c>
      <c r="G712" s="12"/>
      <c r="H712" s="12"/>
      <c r="I712" s="13" t="str">
        <f aca="false">IF(G712="","",G712+IF(J712="",Settings!$B$3,J712))</f>
        <v/>
      </c>
      <c r="J712" s="14"/>
      <c r="K712" s="15" t="str">
        <f aca="true">IF(G712="","",IF(L712&lt;&gt;"",L712,TODAY())-G712)</f>
        <v/>
      </c>
      <c r="L712" s="12"/>
      <c r="M712" s="10"/>
      <c r="N712" s="9"/>
      <c r="O712" s="9"/>
      <c r="P712" s="9"/>
      <c r="Q712" s="11" t="str">
        <f aca="false">IF(AND(A712="",B712="",D712="",E712=""),"",IF(D712="","Add the quote value",IF(E712="","Pick a status",IF(AND(E712&lt;&gt;"Draft",G712=""),"Add the date sent",IF(AND(OR(E712="Won",E712="Lost"),L712=""),"Add the date decided",IF(AND(E712="Lost",N712=""),"Add why it was lost",IF(AND(L712&lt;&gt;"",G712&lt;&gt;"",L712&lt;G712),"Decided before it was sent?",IF(AND(E712="Sent",H712&lt;&gt;"",I712&lt;&gt;"",H712&gt;I712),"Follow-up is after it expires",""))))))))</f>
        <v/>
      </c>
    </row>
    <row r="713" customFormat="false" ht="15" hidden="false" customHeight="false" outlineLevel="0" collapsed="false">
      <c r="A713" s="9"/>
      <c r="B713" s="9"/>
      <c r="C713" s="9"/>
      <c r="D713" s="10"/>
      <c r="E713" s="9"/>
      <c r="F713" s="11" t="str">
        <f aca="true">IF(OR(A713="",E713=""),"",IF(E713="Won","Won",IF(E713="Lost","Lost",IF(E713="Draft","Send it",IF(I713="","Add the date sent",IF(I713&lt;TODAY(),"Expired - chase or close",IF(AND(H713&lt;&gt;"",H713&lt;TODAY()),"Follow-up overdue",IF(H713=TODAY(),"Follow up today",IF(I713-TODAY()&lt;=Settings!$B$4,"Expiring soon",IF(H713="",IF(TODAY()-G713&gt;=Settings!$B$5,"Chase - no follow-up set","Waiting"),"Waiting"))))))))))</f>
        <v/>
      </c>
      <c r="G713" s="12"/>
      <c r="H713" s="12"/>
      <c r="I713" s="13" t="str">
        <f aca="false">IF(G713="","",G713+IF(J713="",Settings!$B$3,J713))</f>
        <v/>
      </c>
      <c r="J713" s="14"/>
      <c r="K713" s="15" t="str">
        <f aca="true">IF(G713="","",IF(L713&lt;&gt;"",L713,TODAY())-G713)</f>
        <v/>
      </c>
      <c r="L713" s="12"/>
      <c r="M713" s="10"/>
      <c r="N713" s="9"/>
      <c r="O713" s="9"/>
      <c r="P713" s="9"/>
      <c r="Q713" s="11" t="str">
        <f aca="false">IF(AND(A713="",B713="",D713="",E713=""),"",IF(D713="","Add the quote value",IF(E713="","Pick a status",IF(AND(E713&lt;&gt;"Draft",G713=""),"Add the date sent",IF(AND(OR(E713="Won",E713="Lost"),L713=""),"Add the date decided",IF(AND(E713="Lost",N713=""),"Add why it was lost",IF(AND(L713&lt;&gt;"",G713&lt;&gt;"",L713&lt;G713),"Decided before it was sent?",IF(AND(E713="Sent",H713&lt;&gt;"",I713&lt;&gt;"",H713&gt;I713),"Follow-up is after it expires",""))))))))</f>
        <v/>
      </c>
    </row>
    <row r="714" customFormat="false" ht="15" hidden="false" customHeight="false" outlineLevel="0" collapsed="false">
      <c r="A714" s="9"/>
      <c r="B714" s="9"/>
      <c r="C714" s="9"/>
      <c r="D714" s="10"/>
      <c r="E714" s="9"/>
      <c r="F714" s="11" t="str">
        <f aca="true">IF(OR(A714="",E714=""),"",IF(E714="Won","Won",IF(E714="Lost","Lost",IF(E714="Draft","Send it",IF(I714="","Add the date sent",IF(I714&lt;TODAY(),"Expired - chase or close",IF(AND(H714&lt;&gt;"",H714&lt;TODAY()),"Follow-up overdue",IF(H714=TODAY(),"Follow up today",IF(I714-TODAY()&lt;=Settings!$B$4,"Expiring soon",IF(H714="",IF(TODAY()-G714&gt;=Settings!$B$5,"Chase - no follow-up set","Waiting"),"Waiting"))))))))))</f>
        <v/>
      </c>
      <c r="G714" s="12"/>
      <c r="H714" s="12"/>
      <c r="I714" s="13" t="str">
        <f aca="false">IF(G714="","",G714+IF(J714="",Settings!$B$3,J714))</f>
        <v/>
      </c>
      <c r="J714" s="14"/>
      <c r="K714" s="15" t="str">
        <f aca="true">IF(G714="","",IF(L714&lt;&gt;"",L714,TODAY())-G714)</f>
        <v/>
      </c>
      <c r="L714" s="12"/>
      <c r="M714" s="10"/>
      <c r="N714" s="9"/>
      <c r="O714" s="9"/>
      <c r="P714" s="9"/>
      <c r="Q714" s="11" t="str">
        <f aca="false">IF(AND(A714="",B714="",D714="",E714=""),"",IF(D714="","Add the quote value",IF(E714="","Pick a status",IF(AND(E714&lt;&gt;"Draft",G714=""),"Add the date sent",IF(AND(OR(E714="Won",E714="Lost"),L714=""),"Add the date decided",IF(AND(E714="Lost",N714=""),"Add why it was lost",IF(AND(L714&lt;&gt;"",G714&lt;&gt;"",L714&lt;G714),"Decided before it was sent?",IF(AND(E714="Sent",H714&lt;&gt;"",I714&lt;&gt;"",H714&gt;I714),"Follow-up is after it expires",""))))))))</f>
        <v/>
      </c>
    </row>
    <row r="715" customFormat="false" ht="15" hidden="false" customHeight="false" outlineLevel="0" collapsed="false">
      <c r="A715" s="9"/>
      <c r="B715" s="9"/>
      <c r="C715" s="9"/>
      <c r="D715" s="10"/>
      <c r="E715" s="9"/>
      <c r="F715" s="11" t="str">
        <f aca="true">IF(OR(A715="",E715=""),"",IF(E715="Won","Won",IF(E715="Lost","Lost",IF(E715="Draft","Send it",IF(I715="","Add the date sent",IF(I715&lt;TODAY(),"Expired - chase or close",IF(AND(H715&lt;&gt;"",H715&lt;TODAY()),"Follow-up overdue",IF(H715=TODAY(),"Follow up today",IF(I715-TODAY()&lt;=Settings!$B$4,"Expiring soon",IF(H715="",IF(TODAY()-G715&gt;=Settings!$B$5,"Chase - no follow-up set","Waiting"),"Waiting"))))))))))</f>
        <v/>
      </c>
      <c r="G715" s="12"/>
      <c r="H715" s="12"/>
      <c r="I715" s="13" t="str">
        <f aca="false">IF(G715="","",G715+IF(J715="",Settings!$B$3,J715))</f>
        <v/>
      </c>
      <c r="J715" s="14"/>
      <c r="K715" s="15" t="str">
        <f aca="true">IF(G715="","",IF(L715&lt;&gt;"",L715,TODAY())-G715)</f>
        <v/>
      </c>
      <c r="L715" s="12"/>
      <c r="M715" s="10"/>
      <c r="N715" s="9"/>
      <c r="O715" s="9"/>
      <c r="P715" s="9"/>
      <c r="Q715" s="11" t="str">
        <f aca="false">IF(AND(A715="",B715="",D715="",E715=""),"",IF(D715="","Add the quote value",IF(E715="","Pick a status",IF(AND(E715&lt;&gt;"Draft",G715=""),"Add the date sent",IF(AND(OR(E715="Won",E715="Lost"),L715=""),"Add the date decided",IF(AND(E715="Lost",N715=""),"Add why it was lost",IF(AND(L715&lt;&gt;"",G715&lt;&gt;"",L715&lt;G715),"Decided before it was sent?",IF(AND(E715="Sent",H715&lt;&gt;"",I715&lt;&gt;"",H715&gt;I715),"Follow-up is after it expires",""))))))))</f>
        <v/>
      </c>
    </row>
    <row r="716" customFormat="false" ht="15" hidden="false" customHeight="false" outlineLevel="0" collapsed="false">
      <c r="A716" s="9"/>
      <c r="B716" s="9"/>
      <c r="C716" s="9"/>
      <c r="D716" s="10"/>
      <c r="E716" s="9"/>
      <c r="F716" s="11" t="str">
        <f aca="true">IF(OR(A716="",E716=""),"",IF(E716="Won","Won",IF(E716="Lost","Lost",IF(E716="Draft","Send it",IF(I716="","Add the date sent",IF(I716&lt;TODAY(),"Expired - chase or close",IF(AND(H716&lt;&gt;"",H716&lt;TODAY()),"Follow-up overdue",IF(H716=TODAY(),"Follow up today",IF(I716-TODAY()&lt;=Settings!$B$4,"Expiring soon",IF(H716="",IF(TODAY()-G716&gt;=Settings!$B$5,"Chase - no follow-up set","Waiting"),"Waiting"))))))))))</f>
        <v/>
      </c>
      <c r="G716" s="12"/>
      <c r="H716" s="12"/>
      <c r="I716" s="13" t="str">
        <f aca="false">IF(G716="","",G716+IF(J716="",Settings!$B$3,J716))</f>
        <v/>
      </c>
      <c r="J716" s="14"/>
      <c r="K716" s="15" t="str">
        <f aca="true">IF(G716="","",IF(L716&lt;&gt;"",L716,TODAY())-G716)</f>
        <v/>
      </c>
      <c r="L716" s="12"/>
      <c r="M716" s="10"/>
      <c r="N716" s="9"/>
      <c r="O716" s="9"/>
      <c r="P716" s="9"/>
      <c r="Q716" s="11" t="str">
        <f aca="false">IF(AND(A716="",B716="",D716="",E716=""),"",IF(D716="","Add the quote value",IF(E716="","Pick a status",IF(AND(E716&lt;&gt;"Draft",G716=""),"Add the date sent",IF(AND(OR(E716="Won",E716="Lost"),L716=""),"Add the date decided",IF(AND(E716="Lost",N716=""),"Add why it was lost",IF(AND(L716&lt;&gt;"",G716&lt;&gt;"",L716&lt;G716),"Decided before it was sent?",IF(AND(E716="Sent",H716&lt;&gt;"",I716&lt;&gt;"",H716&gt;I716),"Follow-up is after it expires",""))))))))</f>
        <v/>
      </c>
    </row>
    <row r="717" customFormat="false" ht="15" hidden="false" customHeight="false" outlineLevel="0" collapsed="false">
      <c r="A717" s="9"/>
      <c r="B717" s="9"/>
      <c r="C717" s="9"/>
      <c r="D717" s="10"/>
      <c r="E717" s="9"/>
      <c r="F717" s="11" t="str">
        <f aca="true">IF(OR(A717="",E717=""),"",IF(E717="Won","Won",IF(E717="Lost","Lost",IF(E717="Draft","Send it",IF(I717="","Add the date sent",IF(I717&lt;TODAY(),"Expired - chase or close",IF(AND(H717&lt;&gt;"",H717&lt;TODAY()),"Follow-up overdue",IF(H717=TODAY(),"Follow up today",IF(I717-TODAY()&lt;=Settings!$B$4,"Expiring soon",IF(H717="",IF(TODAY()-G717&gt;=Settings!$B$5,"Chase - no follow-up set","Waiting"),"Waiting"))))))))))</f>
        <v/>
      </c>
      <c r="G717" s="12"/>
      <c r="H717" s="12"/>
      <c r="I717" s="13" t="str">
        <f aca="false">IF(G717="","",G717+IF(J717="",Settings!$B$3,J717))</f>
        <v/>
      </c>
      <c r="J717" s="14"/>
      <c r="K717" s="15" t="str">
        <f aca="true">IF(G717="","",IF(L717&lt;&gt;"",L717,TODAY())-G717)</f>
        <v/>
      </c>
      <c r="L717" s="12"/>
      <c r="M717" s="10"/>
      <c r="N717" s="9"/>
      <c r="O717" s="9"/>
      <c r="P717" s="9"/>
      <c r="Q717" s="11" t="str">
        <f aca="false">IF(AND(A717="",B717="",D717="",E717=""),"",IF(D717="","Add the quote value",IF(E717="","Pick a status",IF(AND(E717&lt;&gt;"Draft",G717=""),"Add the date sent",IF(AND(OR(E717="Won",E717="Lost"),L717=""),"Add the date decided",IF(AND(E717="Lost",N717=""),"Add why it was lost",IF(AND(L717&lt;&gt;"",G717&lt;&gt;"",L717&lt;G717),"Decided before it was sent?",IF(AND(E717="Sent",H717&lt;&gt;"",I717&lt;&gt;"",H717&gt;I717),"Follow-up is after it expires",""))))))))</f>
        <v/>
      </c>
    </row>
    <row r="718" customFormat="false" ht="15" hidden="false" customHeight="false" outlineLevel="0" collapsed="false">
      <c r="A718" s="9"/>
      <c r="B718" s="9"/>
      <c r="C718" s="9"/>
      <c r="D718" s="10"/>
      <c r="E718" s="9"/>
      <c r="F718" s="11" t="str">
        <f aca="true">IF(OR(A718="",E718=""),"",IF(E718="Won","Won",IF(E718="Lost","Lost",IF(E718="Draft","Send it",IF(I718="","Add the date sent",IF(I718&lt;TODAY(),"Expired - chase or close",IF(AND(H718&lt;&gt;"",H718&lt;TODAY()),"Follow-up overdue",IF(H718=TODAY(),"Follow up today",IF(I718-TODAY()&lt;=Settings!$B$4,"Expiring soon",IF(H718="",IF(TODAY()-G718&gt;=Settings!$B$5,"Chase - no follow-up set","Waiting"),"Waiting"))))))))))</f>
        <v/>
      </c>
      <c r="G718" s="12"/>
      <c r="H718" s="12"/>
      <c r="I718" s="13" t="str">
        <f aca="false">IF(G718="","",G718+IF(J718="",Settings!$B$3,J718))</f>
        <v/>
      </c>
      <c r="J718" s="14"/>
      <c r="K718" s="15" t="str">
        <f aca="true">IF(G718="","",IF(L718&lt;&gt;"",L718,TODAY())-G718)</f>
        <v/>
      </c>
      <c r="L718" s="12"/>
      <c r="M718" s="10"/>
      <c r="N718" s="9"/>
      <c r="O718" s="9"/>
      <c r="P718" s="9"/>
      <c r="Q718" s="11" t="str">
        <f aca="false">IF(AND(A718="",B718="",D718="",E718=""),"",IF(D718="","Add the quote value",IF(E718="","Pick a status",IF(AND(E718&lt;&gt;"Draft",G718=""),"Add the date sent",IF(AND(OR(E718="Won",E718="Lost"),L718=""),"Add the date decided",IF(AND(E718="Lost",N718=""),"Add why it was lost",IF(AND(L718&lt;&gt;"",G718&lt;&gt;"",L718&lt;G718),"Decided before it was sent?",IF(AND(E718="Sent",H718&lt;&gt;"",I718&lt;&gt;"",H718&gt;I718),"Follow-up is after it expires",""))))))))</f>
        <v/>
      </c>
    </row>
    <row r="719" customFormat="false" ht="15" hidden="false" customHeight="false" outlineLevel="0" collapsed="false">
      <c r="A719" s="9"/>
      <c r="B719" s="9"/>
      <c r="C719" s="9"/>
      <c r="D719" s="10"/>
      <c r="E719" s="9"/>
      <c r="F719" s="11" t="str">
        <f aca="true">IF(OR(A719="",E719=""),"",IF(E719="Won","Won",IF(E719="Lost","Lost",IF(E719="Draft","Send it",IF(I719="","Add the date sent",IF(I719&lt;TODAY(),"Expired - chase or close",IF(AND(H719&lt;&gt;"",H719&lt;TODAY()),"Follow-up overdue",IF(H719=TODAY(),"Follow up today",IF(I719-TODAY()&lt;=Settings!$B$4,"Expiring soon",IF(H719="",IF(TODAY()-G719&gt;=Settings!$B$5,"Chase - no follow-up set","Waiting"),"Waiting"))))))))))</f>
        <v/>
      </c>
      <c r="G719" s="12"/>
      <c r="H719" s="12"/>
      <c r="I719" s="13" t="str">
        <f aca="false">IF(G719="","",G719+IF(J719="",Settings!$B$3,J719))</f>
        <v/>
      </c>
      <c r="J719" s="14"/>
      <c r="K719" s="15" t="str">
        <f aca="true">IF(G719="","",IF(L719&lt;&gt;"",L719,TODAY())-G719)</f>
        <v/>
      </c>
      <c r="L719" s="12"/>
      <c r="M719" s="10"/>
      <c r="N719" s="9"/>
      <c r="O719" s="9"/>
      <c r="P719" s="9"/>
      <c r="Q719" s="11" t="str">
        <f aca="false">IF(AND(A719="",B719="",D719="",E719=""),"",IF(D719="","Add the quote value",IF(E719="","Pick a status",IF(AND(E719&lt;&gt;"Draft",G719=""),"Add the date sent",IF(AND(OR(E719="Won",E719="Lost"),L719=""),"Add the date decided",IF(AND(E719="Lost",N719=""),"Add why it was lost",IF(AND(L719&lt;&gt;"",G719&lt;&gt;"",L719&lt;G719),"Decided before it was sent?",IF(AND(E719="Sent",H719&lt;&gt;"",I719&lt;&gt;"",H719&gt;I719),"Follow-up is after it expires",""))))))))</f>
        <v/>
      </c>
    </row>
    <row r="720" customFormat="false" ht="15" hidden="false" customHeight="false" outlineLevel="0" collapsed="false">
      <c r="A720" s="9"/>
      <c r="B720" s="9"/>
      <c r="C720" s="9"/>
      <c r="D720" s="10"/>
      <c r="E720" s="9"/>
      <c r="F720" s="11" t="str">
        <f aca="true">IF(OR(A720="",E720=""),"",IF(E720="Won","Won",IF(E720="Lost","Lost",IF(E720="Draft","Send it",IF(I720="","Add the date sent",IF(I720&lt;TODAY(),"Expired - chase or close",IF(AND(H720&lt;&gt;"",H720&lt;TODAY()),"Follow-up overdue",IF(H720=TODAY(),"Follow up today",IF(I720-TODAY()&lt;=Settings!$B$4,"Expiring soon",IF(H720="",IF(TODAY()-G720&gt;=Settings!$B$5,"Chase - no follow-up set","Waiting"),"Waiting"))))))))))</f>
        <v/>
      </c>
      <c r="G720" s="12"/>
      <c r="H720" s="12"/>
      <c r="I720" s="13" t="str">
        <f aca="false">IF(G720="","",G720+IF(J720="",Settings!$B$3,J720))</f>
        <v/>
      </c>
      <c r="J720" s="14"/>
      <c r="K720" s="15" t="str">
        <f aca="true">IF(G720="","",IF(L720&lt;&gt;"",L720,TODAY())-G720)</f>
        <v/>
      </c>
      <c r="L720" s="12"/>
      <c r="M720" s="10"/>
      <c r="N720" s="9"/>
      <c r="O720" s="9"/>
      <c r="P720" s="9"/>
      <c r="Q720" s="11" t="str">
        <f aca="false">IF(AND(A720="",B720="",D720="",E720=""),"",IF(D720="","Add the quote value",IF(E720="","Pick a status",IF(AND(E720&lt;&gt;"Draft",G720=""),"Add the date sent",IF(AND(OR(E720="Won",E720="Lost"),L720=""),"Add the date decided",IF(AND(E720="Lost",N720=""),"Add why it was lost",IF(AND(L720&lt;&gt;"",G720&lt;&gt;"",L720&lt;G720),"Decided before it was sent?",IF(AND(E720="Sent",H720&lt;&gt;"",I720&lt;&gt;"",H720&gt;I720),"Follow-up is after it expires",""))))))))</f>
        <v/>
      </c>
    </row>
    <row r="721" customFormat="false" ht="15" hidden="false" customHeight="false" outlineLevel="0" collapsed="false">
      <c r="A721" s="9"/>
      <c r="B721" s="9"/>
      <c r="C721" s="9"/>
      <c r="D721" s="10"/>
      <c r="E721" s="9"/>
      <c r="F721" s="11" t="str">
        <f aca="true">IF(OR(A721="",E721=""),"",IF(E721="Won","Won",IF(E721="Lost","Lost",IF(E721="Draft","Send it",IF(I721="","Add the date sent",IF(I721&lt;TODAY(),"Expired - chase or close",IF(AND(H721&lt;&gt;"",H721&lt;TODAY()),"Follow-up overdue",IF(H721=TODAY(),"Follow up today",IF(I721-TODAY()&lt;=Settings!$B$4,"Expiring soon",IF(H721="",IF(TODAY()-G721&gt;=Settings!$B$5,"Chase - no follow-up set","Waiting"),"Waiting"))))))))))</f>
        <v/>
      </c>
      <c r="G721" s="12"/>
      <c r="H721" s="12"/>
      <c r="I721" s="13" t="str">
        <f aca="false">IF(G721="","",G721+IF(J721="",Settings!$B$3,J721))</f>
        <v/>
      </c>
      <c r="J721" s="14"/>
      <c r="K721" s="15" t="str">
        <f aca="true">IF(G721="","",IF(L721&lt;&gt;"",L721,TODAY())-G721)</f>
        <v/>
      </c>
      <c r="L721" s="12"/>
      <c r="M721" s="10"/>
      <c r="N721" s="9"/>
      <c r="O721" s="9"/>
      <c r="P721" s="9"/>
      <c r="Q721" s="11" t="str">
        <f aca="false">IF(AND(A721="",B721="",D721="",E721=""),"",IF(D721="","Add the quote value",IF(E721="","Pick a status",IF(AND(E721&lt;&gt;"Draft",G721=""),"Add the date sent",IF(AND(OR(E721="Won",E721="Lost"),L721=""),"Add the date decided",IF(AND(E721="Lost",N721=""),"Add why it was lost",IF(AND(L721&lt;&gt;"",G721&lt;&gt;"",L721&lt;G721),"Decided before it was sent?",IF(AND(E721="Sent",H721&lt;&gt;"",I721&lt;&gt;"",H721&gt;I721),"Follow-up is after it expires",""))))))))</f>
        <v/>
      </c>
    </row>
    <row r="722" customFormat="false" ht="15" hidden="false" customHeight="false" outlineLevel="0" collapsed="false">
      <c r="A722" s="9"/>
      <c r="B722" s="9"/>
      <c r="C722" s="9"/>
      <c r="D722" s="10"/>
      <c r="E722" s="9"/>
      <c r="F722" s="11" t="str">
        <f aca="true">IF(OR(A722="",E722=""),"",IF(E722="Won","Won",IF(E722="Lost","Lost",IF(E722="Draft","Send it",IF(I722="","Add the date sent",IF(I722&lt;TODAY(),"Expired - chase or close",IF(AND(H722&lt;&gt;"",H722&lt;TODAY()),"Follow-up overdue",IF(H722=TODAY(),"Follow up today",IF(I722-TODAY()&lt;=Settings!$B$4,"Expiring soon",IF(H722="",IF(TODAY()-G722&gt;=Settings!$B$5,"Chase - no follow-up set","Waiting"),"Waiting"))))))))))</f>
        <v/>
      </c>
      <c r="G722" s="12"/>
      <c r="H722" s="12"/>
      <c r="I722" s="13" t="str">
        <f aca="false">IF(G722="","",G722+IF(J722="",Settings!$B$3,J722))</f>
        <v/>
      </c>
      <c r="J722" s="14"/>
      <c r="K722" s="15" t="str">
        <f aca="true">IF(G722="","",IF(L722&lt;&gt;"",L722,TODAY())-G722)</f>
        <v/>
      </c>
      <c r="L722" s="12"/>
      <c r="M722" s="10"/>
      <c r="N722" s="9"/>
      <c r="O722" s="9"/>
      <c r="P722" s="9"/>
      <c r="Q722" s="11" t="str">
        <f aca="false">IF(AND(A722="",B722="",D722="",E722=""),"",IF(D722="","Add the quote value",IF(E722="","Pick a status",IF(AND(E722&lt;&gt;"Draft",G722=""),"Add the date sent",IF(AND(OR(E722="Won",E722="Lost"),L722=""),"Add the date decided",IF(AND(E722="Lost",N722=""),"Add why it was lost",IF(AND(L722&lt;&gt;"",G722&lt;&gt;"",L722&lt;G722),"Decided before it was sent?",IF(AND(E722="Sent",H722&lt;&gt;"",I722&lt;&gt;"",H722&gt;I722),"Follow-up is after it expires",""))))))))</f>
        <v/>
      </c>
    </row>
    <row r="723" customFormat="false" ht="15" hidden="false" customHeight="false" outlineLevel="0" collapsed="false">
      <c r="A723" s="9"/>
      <c r="B723" s="9"/>
      <c r="C723" s="9"/>
      <c r="D723" s="10"/>
      <c r="E723" s="9"/>
      <c r="F723" s="11" t="str">
        <f aca="true">IF(OR(A723="",E723=""),"",IF(E723="Won","Won",IF(E723="Lost","Lost",IF(E723="Draft","Send it",IF(I723="","Add the date sent",IF(I723&lt;TODAY(),"Expired - chase or close",IF(AND(H723&lt;&gt;"",H723&lt;TODAY()),"Follow-up overdue",IF(H723=TODAY(),"Follow up today",IF(I723-TODAY()&lt;=Settings!$B$4,"Expiring soon",IF(H723="",IF(TODAY()-G723&gt;=Settings!$B$5,"Chase - no follow-up set","Waiting"),"Waiting"))))))))))</f>
        <v/>
      </c>
      <c r="G723" s="12"/>
      <c r="H723" s="12"/>
      <c r="I723" s="13" t="str">
        <f aca="false">IF(G723="","",G723+IF(J723="",Settings!$B$3,J723))</f>
        <v/>
      </c>
      <c r="J723" s="14"/>
      <c r="K723" s="15" t="str">
        <f aca="true">IF(G723="","",IF(L723&lt;&gt;"",L723,TODAY())-G723)</f>
        <v/>
      </c>
      <c r="L723" s="12"/>
      <c r="M723" s="10"/>
      <c r="N723" s="9"/>
      <c r="O723" s="9"/>
      <c r="P723" s="9"/>
      <c r="Q723" s="11" t="str">
        <f aca="false">IF(AND(A723="",B723="",D723="",E723=""),"",IF(D723="","Add the quote value",IF(E723="","Pick a status",IF(AND(E723&lt;&gt;"Draft",G723=""),"Add the date sent",IF(AND(OR(E723="Won",E723="Lost"),L723=""),"Add the date decided",IF(AND(E723="Lost",N723=""),"Add why it was lost",IF(AND(L723&lt;&gt;"",G723&lt;&gt;"",L723&lt;G723),"Decided before it was sent?",IF(AND(E723="Sent",H723&lt;&gt;"",I723&lt;&gt;"",H723&gt;I723),"Follow-up is after it expires",""))))))))</f>
        <v/>
      </c>
    </row>
    <row r="724" customFormat="false" ht="15" hidden="false" customHeight="false" outlineLevel="0" collapsed="false">
      <c r="A724" s="9"/>
      <c r="B724" s="9"/>
      <c r="C724" s="9"/>
      <c r="D724" s="10"/>
      <c r="E724" s="9"/>
      <c r="F724" s="11" t="str">
        <f aca="true">IF(OR(A724="",E724=""),"",IF(E724="Won","Won",IF(E724="Lost","Lost",IF(E724="Draft","Send it",IF(I724="","Add the date sent",IF(I724&lt;TODAY(),"Expired - chase or close",IF(AND(H724&lt;&gt;"",H724&lt;TODAY()),"Follow-up overdue",IF(H724=TODAY(),"Follow up today",IF(I724-TODAY()&lt;=Settings!$B$4,"Expiring soon",IF(H724="",IF(TODAY()-G724&gt;=Settings!$B$5,"Chase - no follow-up set","Waiting"),"Waiting"))))))))))</f>
        <v/>
      </c>
      <c r="G724" s="12"/>
      <c r="H724" s="12"/>
      <c r="I724" s="13" t="str">
        <f aca="false">IF(G724="","",G724+IF(J724="",Settings!$B$3,J724))</f>
        <v/>
      </c>
      <c r="J724" s="14"/>
      <c r="K724" s="15" t="str">
        <f aca="true">IF(G724="","",IF(L724&lt;&gt;"",L724,TODAY())-G724)</f>
        <v/>
      </c>
      <c r="L724" s="12"/>
      <c r="M724" s="10"/>
      <c r="N724" s="9"/>
      <c r="O724" s="9"/>
      <c r="P724" s="9"/>
      <c r="Q724" s="11" t="str">
        <f aca="false">IF(AND(A724="",B724="",D724="",E724=""),"",IF(D724="","Add the quote value",IF(E724="","Pick a status",IF(AND(E724&lt;&gt;"Draft",G724=""),"Add the date sent",IF(AND(OR(E724="Won",E724="Lost"),L724=""),"Add the date decided",IF(AND(E724="Lost",N724=""),"Add why it was lost",IF(AND(L724&lt;&gt;"",G724&lt;&gt;"",L724&lt;G724),"Decided before it was sent?",IF(AND(E724="Sent",H724&lt;&gt;"",I724&lt;&gt;"",H724&gt;I724),"Follow-up is after it expires",""))))))))</f>
        <v/>
      </c>
    </row>
    <row r="725" customFormat="false" ht="15" hidden="false" customHeight="false" outlineLevel="0" collapsed="false">
      <c r="A725" s="9"/>
      <c r="B725" s="9"/>
      <c r="C725" s="9"/>
      <c r="D725" s="10"/>
      <c r="E725" s="9"/>
      <c r="F725" s="11" t="str">
        <f aca="true">IF(OR(A725="",E725=""),"",IF(E725="Won","Won",IF(E725="Lost","Lost",IF(E725="Draft","Send it",IF(I725="","Add the date sent",IF(I725&lt;TODAY(),"Expired - chase or close",IF(AND(H725&lt;&gt;"",H725&lt;TODAY()),"Follow-up overdue",IF(H725=TODAY(),"Follow up today",IF(I725-TODAY()&lt;=Settings!$B$4,"Expiring soon",IF(H725="",IF(TODAY()-G725&gt;=Settings!$B$5,"Chase - no follow-up set","Waiting"),"Waiting"))))))))))</f>
        <v/>
      </c>
      <c r="G725" s="12"/>
      <c r="H725" s="12"/>
      <c r="I725" s="13" t="str">
        <f aca="false">IF(G725="","",G725+IF(J725="",Settings!$B$3,J725))</f>
        <v/>
      </c>
      <c r="J725" s="14"/>
      <c r="K725" s="15" t="str">
        <f aca="true">IF(G725="","",IF(L725&lt;&gt;"",L725,TODAY())-G725)</f>
        <v/>
      </c>
      <c r="L725" s="12"/>
      <c r="M725" s="10"/>
      <c r="N725" s="9"/>
      <c r="O725" s="9"/>
      <c r="P725" s="9"/>
      <c r="Q725" s="11" t="str">
        <f aca="false">IF(AND(A725="",B725="",D725="",E725=""),"",IF(D725="","Add the quote value",IF(E725="","Pick a status",IF(AND(E725&lt;&gt;"Draft",G725=""),"Add the date sent",IF(AND(OR(E725="Won",E725="Lost"),L725=""),"Add the date decided",IF(AND(E725="Lost",N725=""),"Add why it was lost",IF(AND(L725&lt;&gt;"",G725&lt;&gt;"",L725&lt;G725),"Decided before it was sent?",IF(AND(E725="Sent",H725&lt;&gt;"",I725&lt;&gt;"",H725&gt;I725),"Follow-up is after it expires",""))))))))</f>
        <v/>
      </c>
    </row>
    <row r="726" customFormat="false" ht="15" hidden="false" customHeight="false" outlineLevel="0" collapsed="false">
      <c r="A726" s="9"/>
      <c r="B726" s="9"/>
      <c r="C726" s="9"/>
      <c r="D726" s="10"/>
      <c r="E726" s="9"/>
      <c r="F726" s="11" t="str">
        <f aca="true">IF(OR(A726="",E726=""),"",IF(E726="Won","Won",IF(E726="Lost","Lost",IF(E726="Draft","Send it",IF(I726="","Add the date sent",IF(I726&lt;TODAY(),"Expired - chase or close",IF(AND(H726&lt;&gt;"",H726&lt;TODAY()),"Follow-up overdue",IF(H726=TODAY(),"Follow up today",IF(I726-TODAY()&lt;=Settings!$B$4,"Expiring soon",IF(H726="",IF(TODAY()-G726&gt;=Settings!$B$5,"Chase - no follow-up set","Waiting"),"Waiting"))))))))))</f>
        <v/>
      </c>
      <c r="G726" s="12"/>
      <c r="H726" s="12"/>
      <c r="I726" s="13" t="str">
        <f aca="false">IF(G726="","",G726+IF(J726="",Settings!$B$3,J726))</f>
        <v/>
      </c>
      <c r="J726" s="14"/>
      <c r="K726" s="15" t="str">
        <f aca="true">IF(G726="","",IF(L726&lt;&gt;"",L726,TODAY())-G726)</f>
        <v/>
      </c>
      <c r="L726" s="12"/>
      <c r="M726" s="10"/>
      <c r="N726" s="9"/>
      <c r="O726" s="9"/>
      <c r="P726" s="9"/>
      <c r="Q726" s="11" t="str">
        <f aca="false">IF(AND(A726="",B726="",D726="",E726=""),"",IF(D726="","Add the quote value",IF(E726="","Pick a status",IF(AND(E726&lt;&gt;"Draft",G726=""),"Add the date sent",IF(AND(OR(E726="Won",E726="Lost"),L726=""),"Add the date decided",IF(AND(E726="Lost",N726=""),"Add why it was lost",IF(AND(L726&lt;&gt;"",G726&lt;&gt;"",L726&lt;G726),"Decided before it was sent?",IF(AND(E726="Sent",H726&lt;&gt;"",I726&lt;&gt;"",H726&gt;I726),"Follow-up is after it expires",""))))))))</f>
        <v/>
      </c>
    </row>
    <row r="727" customFormat="false" ht="15" hidden="false" customHeight="false" outlineLevel="0" collapsed="false">
      <c r="A727" s="9"/>
      <c r="B727" s="9"/>
      <c r="C727" s="9"/>
      <c r="D727" s="10"/>
      <c r="E727" s="9"/>
      <c r="F727" s="11" t="str">
        <f aca="true">IF(OR(A727="",E727=""),"",IF(E727="Won","Won",IF(E727="Lost","Lost",IF(E727="Draft","Send it",IF(I727="","Add the date sent",IF(I727&lt;TODAY(),"Expired - chase or close",IF(AND(H727&lt;&gt;"",H727&lt;TODAY()),"Follow-up overdue",IF(H727=TODAY(),"Follow up today",IF(I727-TODAY()&lt;=Settings!$B$4,"Expiring soon",IF(H727="",IF(TODAY()-G727&gt;=Settings!$B$5,"Chase - no follow-up set","Waiting"),"Waiting"))))))))))</f>
        <v/>
      </c>
      <c r="G727" s="12"/>
      <c r="H727" s="12"/>
      <c r="I727" s="13" t="str">
        <f aca="false">IF(G727="","",G727+IF(J727="",Settings!$B$3,J727))</f>
        <v/>
      </c>
      <c r="J727" s="14"/>
      <c r="K727" s="15" t="str">
        <f aca="true">IF(G727="","",IF(L727&lt;&gt;"",L727,TODAY())-G727)</f>
        <v/>
      </c>
      <c r="L727" s="12"/>
      <c r="M727" s="10"/>
      <c r="N727" s="9"/>
      <c r="O727" s="9"/>
      <c r="P727" s="9"/>
      <c r="Q727" s="11" t="str">
        <f aca="false">IF(AND(A727="",B727="",D727="",E727=""),"",IF(D727="","Add the quote value",IF(E727="","Pick a status",IF(AND(E727&lt;&gt;"Draft",G727=""),"Add the date sent",IF(AND(OR(E727="Won",E727="Lost"),L727=""),"Add the date decided",IF(AND(E727="Lost",N727=""),"Add why it was lost",IF(AND(L727&lt;&gt;"",G727&lt;&gt;"",L727&lt;G727),"Decided before it was sent?",IF(AND(E727="Sent",H727&lt;&gt;"",I727&lt;&gt;"",H727&gt;I727),"Follow-up is after it expires",""))))))))</f>
        <v/>
      </c>
    </row>
    <row r="728" customFormat="false" ht="15" hidden="false" customHeight="false" outlineLevel="0" collapsed="false">
      <c r="A728" s="9"/>
      <c r="B728" s="9"/>
      <c r="C728" s="9"/>
      <c r="D728" s="10"/>
      <c r="E728" s="9"/>
      <c r="F728" s="11" t="str">
        <f aca="true">IF(OR(A728="",E728=""),"",IF(E728="Won","Won",IF(E728="Lost","Lost",IF(E728="Draft","Send it",IF(I728="","Add the date sent",IF(I728&lt;TODAY(),"Expired - chase or close",IF(AND(H728&lt;&gt;"",H728&lt;TODAY()),"Follow-up overdue",IF(H728=TODAY(),"Follow up today",IF(I728-TODAY()&lt;=Settings!$B$4,"Expiring soon",IF(H728="",IF(TODAY()-G728&gt;=Settings!$B$5,"Chase - no follow-up set","Waiting"),"Waiting"))))))))))</f>
        <v/>
      </c>
      <c r="G728" s="12"/>
      <c r="H728" s="12"/>
      <c r="I728" s="13" t="str">
        <f aca="false">IF(G728="","",G728+IF(J728="",Settings!$B$3,J728))</f>
        <v/>
      </c>
      <c r="J728" s="14"/>
      <c r="K728" s="15" t="str">
        <f aca="true">IF(G728="","",IF(L728&lt;&gt;"",L728,TODAY())-G728)</f>
        <v/>
      </c>
      <c r="L728" s="12"/>
      <c r="M728" s="10"/>
      <c r="N728" s="9"/>
      <c r="O728" s="9"/>
      <c r="P728" s="9"/>
      <c r="Q728" s="11" t="str">
        <f aca="false">IF(AND(A728="",B728="",D728="",E728=""),"",IF(D728="","Add the quote value",IF(E728="","Pick a status",IF(AND(E728&lt;&gt;"Draft",G728=""),"Add the date sent",IF(AND(OR(E728="Won",E728="Lost"),L728=""),"Add the date decided",IF(AND(E728="Lost",N728=""),"Add why it was lost",IF(AND(L728&lt;&gt;"",G728&lt;&gt;"",L728&lt;G728),"Decided before it was sent?",IF(AND(E728="Sent",H728&lt;&gt;"",I728&lt;&gt;"",H728&gt;I728),"Follow-up is after it expires",""))))))))</f>
        <v/>
      </c>
    </row>
    <row r="729" customFormat="false" ht="15" hidden="false" customHeight="false" outlineLevel="0" collapsed="false">
      <c r="A729" s="9"/>
      <c r="B729" s="9"/>
      <c r="C729" s="9"/>
      <c r="D729" s="10"/>
      <c r="E729" s="9"/>
      <c r="F729" s="11" t="str">
        <f aca="true">IF(OR(A729="",E729=""),"",IF(E729="Won","Won",IF(E729="Lost","Lost",IF(E729="Draft","Send it",IF(I729="","Add the date sent",IF(I729&lt;TODAY(),"Expired - chase or close",IF(AND(H729&lt;&gt;"",H729&lt;TODAY()),"Follow-up overdue",IF(H729=TODAY(),"Follow up today",IF(I729-TODAY()&lt;=Settings!$B$4,"Expiring soon",IF(H729="",IF(TODAY()-G729&gt;=Settings!$B$5,"Chase - no follow-up set","Waiting"),"Waiting"))))))))))</f>
        <v/>
      </c>
      <c r="G729" s="12"/>
      <c r="H729" s="12"/>
      <c r="I729" s="13" t="str">
        <f aca="false">IF(G729="","",G729+IF(J729="",Settings!$B$3,J729))</f>
        <v/>
      </c>
      <c r="J729" s="14"/>
      <c r="K729" s="15" t="str">
        <f aca="true">IF(G729="","",IF(L729&lt;&gt;"",L729,TODAY())-G729)</f>
        <v/>
      </c>
      <c r="L729" s="12"/>
      <c r="M729" s="10"/>
      <c r="N729" s="9"/>
      <c r="O729" s="9"/>
      <c r="P729" s="9"/>
      <c r="Q729" s="11" t="str">
        <f aca="false">IF(AND(A729="",B729="",D729="",E729=""),"",IF(D729="","Add the quote value",IF(E729="","Pick a status",IF(AND(E729&lt;&gt;"Draft",G729=""),"Add the date sent",IF(AND(OR(E729="Won",E729="Lost"),L729=""),"Add the date decided",IF(AND(E729="Lost",N729=""),"Add why it was lost",IF(AND(L729&lt;&gt;"",G729&lt;&gt;"",L729&lt;G729),"Decided before it was sent?",IF(AND(E729="Sent",H729&lt;&gt;"",I729&lt;&gt;"",H729&gt;I729),"Follow-up is after it expires",""))))))))</f>
        <v/>
      </c>
    </row>
    <row r="730" customFormat="false" ht="15" hidden="false" customHeight="false" outlineLevel="0" collapsed="false">
      <c r="A730" s="9"/>
      <c r="B730" s="9"/>
      <c r="C730" s="9"/>
      <c r="D730" s="10"/>
      <c r="E730" s="9"/>
      <c r="F730" s="11" t="str">
        <f aca="true">IF(OR(A730="",E730=""),"",IF(E730="Won","Won",IF(E730="Lost","Lost",IF(E730="Draft","Send it",IF(I730="","Add the date sent",IF(I730&lt;TODAY(),"Expired - chase or close",IF(AND(H730&lt;&gt;"",H730&lt;TODAY()),"Follow-up overdue",IF(H730=TODAY(),"Follow up today",IF(I730-TODAY()&lt;=Settings!$B$4,"Expiring soon",IF(H730="",IF(TODAY()-G730&gt;=Settings!$B$5,"Chase - no follow-up set","Waiting"),"Waiting"))))))))))</f>
        <v/>
      </c>
      <c r="G730" s="12"/>
      <c r="H730" s="12"/>
      <c r="I730" s="13" t="str">
        <f aca="false">IF(G730="","",G730+IF(J730="",Settings!$B$3,J730))</f>
        <v/>
      </c>
      <c r="J730" s="14"/>
      <c r="K730" s="15" t="str">
        <f aca="true">IF(G730="","",IF(L730&lt;&gt;"",L730,TODAY())-G730)</f>
        <v/>
      </c>
      <c r="L730" s="12"/>
      <c r="M730" s="10"/>
      <c r="N730" s="9"/>
      <c r="O730" s="9"/>
      <c r="P730" s="9"/>
      <c r="Q730" s="11" t="str">
        <f aca="false">IF(AND(A730="",B730="",D730="",E730=""),"",IF(D730="","Add the quote value",IF(E730="","Pick a status",IF(AND(E730&lt;&gt;"Draft",G730=""),"Add the date sent",IF(AND(OR(E730="Won",E730="Lost"),L730=""),"Add the date decided",IF(AND(E730="Lost",N730=""),"Add why it was lost",IF(AND(L730&lt;&gt;"",G730&lt;&gt;"",L730&lt;G730),"Decided before it was sent?",IF(AND(E730="Sent",H730&lt;&gt;"",I730&lt;&gt;"",H730&gt;I730),"Follow-up is after it expires",""))))))))</f>
        <v/>
      </c>
    </row>
    <row r="731" customFormat="false" ht="15" hidden="false" customHeight="false" outlineLevel="0" collapsed="false">
      <c r="A731" s="9"/>
      <c r="B731" s="9"/>
      <c r="C731" s="9"/>
      <c r="D731" s="10"/>
      <c r="E731" s="9"/>
      <c r="F731" s="11" t="str">
        <f aca="true">IF(OR(A731="",E731=""),"",IF(E731="Won","Won",IF(E731="Lost","Lost",IF(E731="Draft","Send it",IF(I731="","Add the date sent",IF(I731&lt;TODAY(),"Expired - chase or close",IF(AND(H731&lt;&gt;"",H731&lt;TODAY()),"Follow-up overdue",IF(H731=TODAY(),"Follow up today",IF(I731-TODAY()&lt;=Settings!$B$4,"Expiring soon",IF(H731="",IF(TODAY()-G731&gt;=Settings!$B$5,"Chase - no follow-up set","Waiting"),"Waiting"))))))))))</f>
        <v/>
      </c>
      <c r="G731" s="12"/>
      <c r="H731" s="12"/>
      <c r="I731" s="13" t="str">
        <f aca="false">IF(G731="","",G731+IF(J731="",Settings!$B$3,J731))</f>
        <v/>
      </c>
      <c r="J731" s="14"/>
      <c r="K731" s="15" t="str">
        <f aca="true">IF(G731="","",IF(L731&lt;&gt;"",L731,TODAY())-G731)</f>
        <v/>
      </c>
      <c r="L731" s="12"/>
      <c r="M731" s="10"/>
      <c r="N731" s="9"/>
      <c r="O731" s="9"/>
      <c r="P731" s="9"/>
      <c r="Q731" s="11" t="str">
        <f aca="false">IF(AND(A731="",B731="",D731="",E731=""),"",IF(D731="","Add the quote value",IF(E731="","Pick a status",IF(AND(E731&lt;&gt;"Draft",G731=""),"Add the date sent",IF(AND(OR(E731="Won",E731="Lost"),L731=""),"Add the date decided",IF(AND(E731="Lost",N731=""),"Add why it was lost",IF(AND(L731&lt;&gt;"",G731&lt;&gt;"",L731&lt;G731),"Decided before it was sent?",IF(AND(E731="Sent",H731&lt;&gt;"",I731&lt;&gt;"",H731&gt;I731),"Follow-up is after it expires",""))))))))</f>
        <v/>
      </c>
    </row>
    <row r="732" customFormat="false" ht="15" hidden="false" customHeight="false" outlineLevel="0" collapsed="false">
      <c r="A732" s="9"/>
      <c r="B732" s="9"/>
      <c r="C732" s="9"/>
      <c r="D732" s="10"/>
      <c r="E732" s="9"/>
      <c r="F732" s="11" t="str">
        <f aca="true">IF(OR(A732="",E732=""),"",IF(E732="Won","Won",IF(E732="Lost","Lost",IF(E732="Draft","Send it",IF(I732="","Add the date sent",IF(I732&lt;TODAY(),"Expired - chase or close",IF(AND(H732&lt;&gt;"",H732&lt;TODAY()),"Follow-up overdue",IF(H732=TODAY(),"Follow up today",IF(I732-TODAY()&lt;=Settings!$B$4,"Expiring soon",IF(H732="",IF(TODAY()-G732&gt;=Settings!$B$5,"Chase - no follow-up set","Waiting"),"Waiting"))))))))))</f>
        <v/>
      </c>
      <c r="G732" s="12"/>
      <c r="H732" s="12"/>
      <c r="I732" s="13" t="str">
        <f aca="false">IF(G732="","",G732+IF(J732="",Settings!$B$3,J732))</f>
        <v/>
      </c>
      <c r="J732" s="14"/>
      <c r="K732" s="15" t="str">
        <f aca="true">IF(G732="","",IF(L732&lt;&gt;"",L732,TODAY())-G732)</f>
        <v/>
      </c>
      <c r="L732" s="12"/>
      <c r="M732" s="10"/>
      <c r="N732" s="9"/>
      <c r="O732" s="9"/>
      <c r="P732" s="9"/>
      <c r="Q732" s="11" t="str">
        <f aca="false">IF(AND(A732="",B732="",D732="",E732=""),"",IF(D732="","Add the quote value",IF(E732="","Pick a status",IF(AND(E732&lt;&gt;"Draft",G732=""),"Add the date sent",IF(AND(OR(E732="Won",E732="Lost"),L732=""),"Add the date decided",IF(AND(E732="Lost",N732=""),"Add why it was lost",IF(AND(L732&lt;&gt;"",G732&lt;&gt;"",L732&lt;G732),"Decided before it was sent?",IF(AND(E732="Sent",H732&lt;&gt;"",I732&lt;&gt;"",H732&gt;I732),"Follow-up is after it expires",""))))))))</f>
        <v/>
      </c>
    </row>
    <row r="733" customFormat="false" ht="15" hidden="false" customHeight="false" outlineLevel="0" collapsed="false">
      <c r="A733" s="9"/>
      <c r="B733" s="9"/>
      <c r="C733" s="9"/>
      <c r="D733" s="10"/>
      <c r="E733" s="9"/>
      <c r="F733" s="11" t="str">
        <f aca="true">IF(OR(A733="",E733=""),"",IF(E733="Won","Won",IF(E733="Lost","Lost",IF(E733="Draft","Send it",IF(I733="","Add the date sent",IF(I733&lt;TODAY(),"Expired - chase or close",IF(AND(H733&lt;&gt;"",H733&lt;TODAY()),"Follow-up overdue",IF(H733=TODAY(),"Follow up today",IF(I733-TODAY()&lt;=Settings!$B$4,"Expiring soon",IF(H733="",IF(TODAY()-G733&gt;=Settings!$B$5,"Chase - no follow-up set","Waiting"),"Waiting"))))))))))</f>
        <v/>
      </c>
      <c r="G733" s="12"/>
      <c r="H733" s="12"/>
      <c r="I733" s="13" t="str">
        <f aca="false">IF(G733="","",G733+IF(J733="",Settings!$B$3,J733))</f>
        <v/>
      </c>
      <c r="J733" s="14"/>
      <c r="K733" s="15" t="str">
        <f aca="true">IF(G733="","",IF(L733&lt;&gt;"",L733,TODAY())-G733)</f>
        <v/>
      </c>
      <c r="L733" s="12"/>
      <c r="M733" s="10"/>
      <c r="N733" s="9"/>
      <c r="O733" s="9"/>
      <c r="P733" s="9"/>
      <c r="Q733" s="11" t="str">
        <f aca="false">IF(AND(A733="",B733="",D733="",E733=""),"",IF(D733="","Add the quote value",IF(E733="","Pick a status",IF(AND(E733&lt;&gt;"Draft",G733=""),"Add the date sent",IF(AND(OR(E733="Won",E733="Lost"),L733=""),"Add the date decided",IF(AND(E733="Lost",N733=""),"Add why it was lost",IF(AND(L733&lt;&gt;"",G733&lt;&gt;"",L733&lt;G733),"Decided before it was sent?",IF(AND(E733="Sent",H733&lt;&gt;"",I733&lt;&gt;"",H733&gt;I733),"Follow-up is after it expires",""))))))))</f>
        <v/>
      </c>
    </row>
    <row r="734" customFormat="false" ht="15" hidden="false" customHeight="false" outlineLevel="0" collapsed="false">
      <c r="A734" s="9"/>
      <c r="B734" s="9"/>
      <c r="C734" s="9"/>
      <c r="D734" s="10"/>
      <c r="E734" s="9"/>
      <c r="F734" s="11" t="str">
        <f aca="true">IF(OR(A734="",E734=""),"",IF(E734="Won","Won",IF(E734="Lost","Lost",IF(E734="Draft","Send it",IF(I734="","Add the date sent",IF(I734&lt;TODAY(),"Expired - chase or close",IF(AND(H734&lt;&gt;"",H734&lt;TODAY()),"Follow-up overdue",IF(H734=TODAY(),"Follow up today",IF(I734-TODAY()&lt;=Settings!$B$4,"Expiring soon",IF(H734="",IF(TODAY()-G734&gt;=Settings!$B$5,"Chase - no follow-up set","Waiting"),"Waiting"))))))))))</f>
        <v/>
      </c>
      <c r="G734" s="12"/>
      <c r="H734" s="12"/>
      <c r="I734" s="13" t="str">
        <f aca="false">IF(G734="","",G734+IF(J734="",Settings!$B$3,J734))</f>
        <v/>
      </c>
      <c r="J734" s="14"/>
      <c r="K734" s="15" t="str">
        <f aca="true">IF(G734="","",IF(L734&lt;&gt;"",L734,TODAY())-G734)</f>
        <v/>
      </c>
      <c r="L734" s="12"/>
      <c r="M734" s="10"/>
      <c r="N734" s="9"/>
      <c r="O734" s="9"/>
      <c r="P734" s="9"/>
      <c r="Q734" s="11" t="str">
        <f aca="false">IF(AND(A734="",B734="",D734="",E734=""),"",IF(D734="","Add the quote value",IF(E734="","Pick a status",IF(AND(E734&lt;&gt;"Draft",G734=""),"Add the date sent",IF(AND(OR(E734="Won",E734="Lost"),L734=""),"Add the date decided",IF(AND(E734="Lost",N734=""),"Add why it was lost",IF(AND(L734&lt;&gt;"",G734&lt;&gt;"",L734&lt;G734),"Decided before it was sent?",IF(AND(E734="Sent",H734&lt;&gt;"",I734&lt;&gt;"",H734&gt;I734),"Follow-up is after it expires",""))))))))</f>
        <v/>
      </c>
    </row>
    <row r="735" customFormat="false" ht="15" hidden="false" customHeight="false" outlineLevel="0" collapsed="false">
      <c r="A735" s="9"/>
      <c r="B735" s="9"/>
      <c r="C735" s="9"/>
      <c r="D735" s="10"/>
      <c r="E735" s="9"/>
      <c r="F735" s="11" t="str">
        <f aca="true">IF(OR(A735="",E735=""),"",IF(E735="Won","Won",IF(E735="Lost","Lost",IF(E735="Draft","Send it",IF(I735="","Add the date sent",IF(I735&lt;TODAY(),"Expired - chase or close",IF(AND(H735&lt;&gt;"",H735&lt;TODAY()),"Follow-up overdue",IF(H735=TODAY(),"Follow up today",IF(I735-TODAY()&lt;=Settings!$B$4,"Expiring soon",IF(H735="",IF(TODAY()-G735&gt;=Settings!$B$5,"Chase - no follow-up set","Waiting"),"Waiting"))))))))))</f>
        <v/>
      </c>
      <c r="G735" s="12"/>
      <c r="H735" s="12"/>
      <c r="I735" s="13" t="str">
        <f aca="false">IF(G735="","",G735+IF(J735="",Settings!$B$3,J735))</f>
        <v/>
      </c>
      <c r="J735" s="14"/>
      <c r="K735" s="15" t="str">
        <f aca="true">IF(G735="","",IF(L735&lt;&gt;"",L735,TODAY())-G735)</f>
        <v/>
      </c>
      <c r="L735" s="12"/>
      <c r="M735" s="10"/>
      <c r="N735" s="9"/>
      <c r="O735" s="9"/>
      <c r="P735" s="9"/>
      <c r="Q735" s="11" t="str">
        <f aca="false">IF(AND(A735="",B735="",D735="",E735=""),"",IF(D735="","Add the quote value",IF(E735="","Pick a status",IF(AND(E735&lt;&gt;"Draft",G735=""),"Add the date sent",IF(AND(OR(E735="Won",E735="Lost"),L735=""),"Add the date decided",IF(AND(E735="Lost",N735=""),"Add why it was lost",IF(AND(L735&lt;&gt;"",G735&lt;&gt;"",L735&lt;G735),"Decided before it was sent?",IF(AND(E735="Sent",H735&lt;&gt;"",I735&lt;&gt;"",H735&gt;I735),"Follow-up is after it expires",""))))))))</f>
        <v/>
      </c>
    </row>
    <row r="736" customFormat="false" ht="15" hidden="false" customHeight="false" outlineLevel="0" collapsed="false">
      <c r="A736" s="9"/>
      <c r="B736" s="9"/>
      <c r="C736" s="9"/>
      <c r="D736" s="10"/>
      <c r="E736" s="9"/>
      <c r="F736" s="11" t="str">
        <f aca="true">IF(OR(A736="",E736=""),"",IF(E736="Won","Won",IF(E736="Lost","Lost",IF(E736="Draft","Send it",IF(I736="","Add the date sent",IF(I736&lt;TODAY(),"Expired - chase or close",IF(AND(H736&lt;&gt;"",H736&lt;TODAY()),"Follow-up overdue",IF(H736=TODAY(),"Follow up today",IF(I736-TODAY()&lt;=Settings!$B$4,"Expiring soon",IF(H736="",IF(TODAY()-G736&gt;=Settings!$B$5,"Chase - no follow-up set","Waiting"),"Waiting"))))))))))</f>
        <v/>
      </c>
      <c r="G736" s="12"/>
      <c r="H736" s="12"/>
      <c r="I736" s="13" t="str">
        <f aca="false">IF(G736="","",G736+IF(J736="",Settings!$B$3,J736))</f>
        <v/>
      </c>
      <c r="J736" s="14"/>
      <c r="K736" s="15" t="str">
        <f aca="true">IF(G736="","",IF(L736&lt;&gt;"",L736,TODAY())-G736)</f>
        <v/>
      </c>
      <c r="L736" s="12"/>
      <c r="M736" s="10"/>
      <c r="N736" s="9"/>
      <c r="O736" s="9"/>
      <c r="P736" s="9"/>
      <c r="Q736" s="11" t="str">
        <f aca="false">IF(AND(A736="",B736="",D736="",E736=""),"",IF(D736="","Add the quote value",IF(E736="","Pick a status",IF(AND(E736&lt;&gt;"Draft",G736=""),"Add the date sent",IF(AND(OR(E736="Won",E736="Lost"),L736=""),"Add the date decided",IF(AND(E736="Lost",N736=""),"Add why it was lost",IF(AND(L736&lt;&gt;"",G736&lt;&gt;"",L736&lt;G736),"Decided before it was sent?",IF(AND(E736="Sent",H736&lt;&gt;"",I736&lt;&gt;"",H736&gt;I736),"Follow-up is after it expires",""))))))))</f>
        <v/>
      </c>
    </row>
    <row r="737" customFormat="false" ht="15" hidden="false" customHeight="false" outlineLevel="0" collapsed="false">
      <c r="A737" s="9"/>
      <c r="B737" s="9"/>
      <c r="C737" s="9"/>
      <c r="D737" s="10"/>
      <c r="E737" s="9"/>
      <c r="F737" s="11" t="str">
        <f aca="true">IF(OR(A737="",E737=""),"",IF(E737="Won","Won",IF(E737="Lost","Lost",IF(E737="Draft","Send it",IF(I737="","Add the date sent",IF(I737&lt;TODAY(),"Expired - chase or close",IF(AND(H737&lt;&gt;"",H737&lt;TODAY()),"Follow-up overdue",IF(H737=TODAY(),"Follow up today",IF(I737-TODAY()&lt;=Settings!$B$4,"Expiring soon",IF(H737="",IF(TODAY()-G737&gt;=Settings!$B$5,"Chase - no follow-up set","Waiting"),"Waiting"))))))))))</f>
        <v/>
      </c>
      <c r="G737" s="12"/>
      <c r="H737" s="12"/>
      <c r="I737" s="13" t="str">
        <f aca="false">IF(G737="","",G737+IF(J737="",Settings!$B$3,J737))</f>
        <v/>
      </c>
      <c r="J737" s="14"/>
      <c r="K737" s="15" t="str">
        <f aca="true">IF(G737="","",IF(L737&lt;&gt;"",L737,TODAY())-G737)</f>
        <v/>
      </c>
      <c r="L737" s="12"/>
      <c r="M737" s="10"/>
      <c r="N737" s="9"/>
      <c r="O737" s="9"/>
      <c r="P737" s="9"/>
      <c r="Q737" s="11" t="str">
        <f aca="false">IF(AND(A737="",B737="",D737="",E737=""),"",IF(D737="","Add the quote value",IF(E737="","Pick a status",IF(AND(E737&lt;&gt;"Draft",G737=""),"Add the date sent",IF(AND(OR(E737="Won",E737="Lost"),L737=""),"Add the date decided",IF(AND(E737="Lost",N737=""),"Add why it was lost",IF(AND(L737&lt;&gt;"",G737&lt;&gt;"",L737&lt;G737),"Decided before it was sent?",IF(AND(E737="Sent",H737&lt;&gt;"",I737&lt;&gt;"",H737&gt;I737),"Follow-up is after it expires",""))))))))</f>
        <v/>
      </c>
    </row>
    <row r="738" customFormat="false" ht="15" hidden="false" customHeight="false" outlineLevel="0" collapsed="false">
      <c r="A738" s="9"/>
      <c r="B738" s="9"/>
      <c r="C738" s="9"/>
      <c r="D738" s="10"/>
      <c r="E738" s="9"/>
      <c r="F738" s="11" t="str">
        <f aca="true">IF(OR(A738="",E738=""),"",IF(E738="Won","Won",IF(E738="Lost","Lost",IF(E738="Draft","Send it",IF(I738="","Add the date sent",IF(I738&lt;TODAY(),"Expired - chase or close",IF(AND(H738&lt;&gt;"",H738&lt;TODAY()),"Follow-up overdue",IF(H738=TODAY(),"Follow up today",IF(I738-TODAY()&lt;=Settings!$B$4,"Expiring soon",IF(H738="",IF(TODAY()-G738&gt;=Settings!$B$5,"Chase - no follow-up set","Waiting"),"Waiting"))))))))))</f>
        <v/>
      </c>
      <c r="G738" s="12"/>
      <c r="H738" s="12"/>
      <c r="I738" s="13" t="str">
        <f aca="false">IF(G738="","",G738+IF(J738="",Settings!$B$3,J738))</f>
        <v/>
      </c>
      <c r="J738" s="14"/>
      <c r="K738" s="15" t="str">
        <f aca="true">IF(G738="","",IF(L738&lt;&gt;"",L738,TODAY())-G738)</f>
        <v/>
      </c>
      <c r="L738" s="12"/>
      <c r="M738" s="10"/>
      <c r="N738" s="9"/>
      <c r="O738" s="9"/>
      <c r="P738" s="9"/>
      <c r="Q738" s="11" t="str">
        <f aca="false">IF(AND(A738="",B738="",D738="",E738=""),"",IF(D738="","Add the quote value",IF(E738="","Pick a status",IF(AND(E738&lt;&gt;"Draft",G738=""),"Add the date sent",IF(AND(OR(E738="Won",E738="Lost"),L738=""),"Add the date decided",IF(AND(E738="Lost",N738=""),"Add why it was lost",IF(AND(L738&lt;&gt;"",G738&lt;&gt;"",L738&lt;G738),"Decided before it was sent?",IF(AND(E738="Sent",H738&lt;&gt;"",I738&lt;&gt;"",H738&gt;I738),"Follow-up is after it expires",""))))))))</f>
        <v/>
      </c>
    </row>
    <row r="739" customFormat="false" ht="15" hidden="false" customHeight="false" outlineLevel="0" collapsed="false">
      <c r="A739" s="9"/>
      <c r="B739" s="9"/>
      <c r="C739" s="9"/>
      <c r="D739" s="10"/>
      <c r="E739" s="9"/>
      <c r="F739" s="11" t="str">
        <f aca="true">IF(OR(A739="",E739=""),"",IF(E739="Won","Won",IF(E739="Lost","Lost",IF(E739="Draft","Send it",IF(I739="","Add the date sent",IF(I739&lt;TODAY(),"Expired - chase or close",IF(AND(H739&lt;&gt;"",H739&lt;TODAY()),"Follow-up overdue",IF(H739=TODAY(),"Follow up today",IF(I739-TODAY()&lt;=Settings!$B$4,"Expiring soon",IF(H739="",IF(TODAY()-G739&gt;=Settings!$B$5,"Chase - no follow-up set","Waiting"),"Waiting"))))))))))</f>
        <v/>
      </c>
      <c r="G739" s="12"/>
      <c r="H739" s="12"/>
      <c r="I739" s="13" t="str">
        <f aca="false">IF(G739="","",G739+IF(J739="",Settings!$B$3,J739))</f>
        <v/>
      </c>
      <c r="J739" s="14"/>
      <c r="K739" s="15" t="str">
        <f aca="true">IF(G739="","",IF(L739&lt;&gt;"",L739,TODAY())-G739)</f>
        <v/>
      </c>
      <c r="L739" s="12"/>
      <c r="M739" s="10"/>
      <c r="N739" s="9"/>
      <c r="O739" s="9"/>
      <c r="P739" s="9"/>
      <c r="Q739" s="11" t="str">
        <f aca="false">IF(AND(A739="",B739="",D739="",E739=""),"",IF(D739="","Add the quote value",IF(E739="","Pick a status",IF(AND(E739&lt;&gt;"Draft",G739=""),"Add the date sent",IF(AND(OR(E739="Won",E739="Lost"),L739=""),"Add the date decided",IF(AND(E739="Lost",N739=""),"Add why it was lost",IF(AND(L739&lt;&gt;"",G739&lt;&gt;"",L739&lt;G739),"Decided before it was sent?",IF(AND(E739="Sent",H739&lt;&gt;"",I739&lt;&gt;"",H739&gt;I739),"Follow-up is after it expires",""))))))))</f>
        <v/>
      </c>
    </row>
    <row r="740" customFormat="false" ht="15" hidden="false" customHeight="false" outlineLevel="0" collapsed="false">
      <c r="A740" s="9"/>
      <c r="B740" s="9"/>
      <c r="C740" s="9"/>
      <c r="D740" s="10"/>
      <c r="E740" s="9"/>
      <c r="F740" s="11" t="str">
        <f aca="true">IF(OR(A740="",E740=""),"",IF(E740="Won","Won",IF(E740="Lost","Lost",IF(E740="Draft","Send it",IF(I740="","Add the date sent",IF(I740&lt;TODAY(),"Expired - chase or close",IF(AND(H740&lt;&gt;"",H740&lt;TODAY()),"Follow-up overdue",IF(H740=TODAY(),"Follow up today",IF(I740-TODAY()&lt;=Settings!$B$4,"Expiring soon",IF(H740="",IF(TODAY()-G740&gt;=Settings!$B$5,"Chase - no follow-up set","Waiting"),"Waiting"))))))))))</f>
        <v/>
      </c>
      <c r="G740" s="12"/>
      <c r="H740" s="12"/>
      <c r="I740" s="13" t="str">
        <f aca="false">IF(G740="","",G740+IF(J740="",Settings!$B$3,J740))</f>
        <v/>
      </c>
      <c r="J740" s="14"/>
      <c r="K740" s="15" t="str">
        <f aca="true">IF(G740="","",IF(L740&lt;&gt;"",L740,TODAY())-G740)</f>
        <v/>
      </c>
      <c r="L740" s="12"/>
      <c r="M740" s="10"/>
      <c r="N740" s="9"/>
      <c r="O740" s="9"/>
      <c r="P740" s="9"/>
      <c r="Q740" s="11" t="str">
        <f aca="false">IF(AND(A740="",B740="",D740="",E740=""),"",IF(D740="","Add the quote value",IF(E740="","Pick a status",IF(AND(E740&lt;&gt;"Draft",G740=""),"Add the date sent",IF(AND(OR(E740="Won",E740="Lost"),L740=""),"Add the date decided",IF(AND(E740="Lost",N740=""),"Add why it was lost",IF(AND(L740&lt;&gt;"",G740&lt;&gt;"",L740&lt;G740),"Decided before it was sent?",IF(AND(E740="Sent",H740&lt;&gt;"",I740&lt;&gt;"",H740&gt;I740),"Follow-up is after it expires",""))))))))</f>
        <v/>
      </c>
    </row>
    <row r="741" customFormat="false" ht="15" hidden="false" customHeight="false" outlineLevel="0" collapsed="false">
      <c r="A741" s="9"/>
      <c r="B741" s="9"/>
      <c r="C741" s="9"/>
      <c r="D741" s="10"/>
      <c r="E741" s="9"/>
      <c r="F741" s="11" t="str">
        <f aca="true">IF(OR(A741="",E741=""),"",IF(E741="Won","Won",IF(E741="Lost","Lost",IF(E741="Draft","Send it",IF(I741="","Add the date sent",IF(I741&lt;TODAY(),"Expired - chase or close",IF(AND(H741&lt;&gt;"",H741&lt;TODAY()),"Follow-up overdue",IF(H741=TODAY(),"Follow up today",IF(I741-TODAY()&lt;=Settings!$B$4,"Expiring soon",IF(H741="",IF(TODAY()-G741&gt;=Settings!$B$5,"Chase - no follow-up set","Waiting"),"Waiting"))))))))))</f>
        <v/>
      </c>
      <c r="G741" s="12"/>
      <c r="H741" s="12"/>
      <c r="I741" s="13" t="str">
        <f aca="false">IF(G741="","",G741+IF(J741="",Settings!$B$3,J741))</f>
        <v/>
      </c>
      <c r="J741" s="14"/>
      <c r="K741" s="15" t="str">
        <f aca="true">IF(G741="","",IF(L741&lt;&gt;"",L741,TODAY())-G741)</f>
        <v/>
      </c>
      <c r="L741" s="12"/>
      <c r="M741" s="10"/>
      <c r="N741" s="9"/>
      <c r="O741" s="9"/>
      <c r="P741" s="9"/>
      <c r="Q741" s="11" t="str">
        <f aca="false">IF(AND(A741="",B741="",D741="",E741=""),"",IF(D741="","Add the quote value",IF(E741="","Pick a status",IF(AND(E741&lt;&gt;"Draft",G741=""),"Add the date sent",IF(AND(OR(E741="Won",E741="Lost"),L741=""),"Add the date decided",IF(AND(E741="Lost",N741=""),"Add why it was lost",IF(AND(L741&lt;&gt;"",G741&lt;&gt;"",L741&lt;G741),"Decided before it was sent?",IF(AND(E741="Sent",H741&lt;&gt;"",I741&lt;&gt;"",H741&gt;I741),"Follow-up is after it expires",""))))))))</f>
        <v/>
      </c>
    </row>
    <row r="742" customFormat="false" ht="15" hidden="false" customHeight="false" outlineLevel="0" collapsed="false">
      <c r="A742" s="9"/>
      <c r="B742" s="9"/>
      <c r="C742" s="9"/>
      <c r="D742" s="10"/>
      <c r="E742" s="9"/>
      <c r="F742" s="11" t="str">
        <f aca="true">IF(OR(A742="",E742=""),"",IF(E742="Won","Won",IF(E742="Lost","Lost",IF(E742="Draft","Send it",IF(I742="","Add the date sent",IF(I742&lt;TODAY(),"Expired - chase or close",IF(AND(H742&lt;&gt;"",H742&lt;TODAY()),"Follow-up overdue",IF(H742=TODAY(),"Follow up today",IF(I742-TODAY()&lt;=Settings!$B$4,"Expiring soon",IF(H742="",IF(TODAY()-G742&gt;=Settings!$B$5,"Chase - no follow-up set","Waiting"),"Waiting"))))))))))</f>
        <v/>
      </c>
      <c r="G742" s="12"/>
      <c r="H742" s="12"/>
      <c r="I742" s="13" t="str">
        <f aca="false">IF(G742="","",G742+IF(J742="",Settings!$B$3,J742))</f>
        <v/>
      </c>
      <c r="J742" s="14"/>
      <c r="K742" s="15" t="str">
        <f aca="true">IF(G742="","",IF(L742&lt;&gt;"",L742,TODAY())-G742)</f>
        <v/>
      </c>
      <c r="L742" s="12"/>
      <c r="M742" s="10"/>
      <c r="N742" s="9"/>
      <c r="O742" s="9"/>
      <c r="P742" s="9"/>
      <c r="Q742" s="11" t="str">
        <f aca="false">IF(AND(A742="",B742="",D742="",E742=""),"",IF(D742="","Add the quote value",IF(E742="","Pick a status",IF(AND(E742&lt;&gt;"Draft",G742=""),"Add the date sent",IF(AND(OR(E742="Won",E742="Lost"),L742=""),"Add the date decided",IF(AND(E742="Lost",N742=""),"Add why it was lost",IF(AND(L742&lt;&gt;"",G742&lt;&gt;"",L742&lt;G742),"Decided before it was sent?",IF(AND(E742="Sent",H742&lt;&gt;"",I742&lt;&gt;"",H742&gt;I742),"Follow-up is after it expires",""))))))))</f>
        <v/>
      </c>
    </row>
    <row r="743" customFormat="false" ht="15" hidden="false" customHeight="false" outlineLevel="0" collapsed="false">
      <c r="A743" s="9"/>
      <c r="B743" s="9"/>
      <c r="C743" s="9"/>
      <c r="D743" s="10"/>
      <c r="E743" s="9"/>
      <c r="F743" s="11" t="str">
        <f aca="true">IF(OR(A743="",E743=""),"",IF(E743="Won","Won",IF(E743="Lost","Lost",IF(E743="Draft","Send it",IF(I743="","Add the date sent",IF(I743&lt;TODAY(),"Expired - chase or close",IF(AND(H743&lt;&gt;"",H743&lt;TODAY()),"Follow-up overdue",IF(H743=TODAY(),"Follow up today",IF(I743-TODAY()&lt;=Settings!$B$4,"Expiring soon",IF(H743="",IF(TODAY()-G743&gt;=Settings!$B$5,"Chase - no follow-up set","Waiting"),"Waiting"))))))))))</f>
        <v/>
      </c>
      <c r="G743" s="12"/>
      <c r="H743" s="12"/>
      <c r="I743" s="13" t="str">
        <f aca="false">IF(G743="","",G743+IF(J743="",Settings!$B$3,J743))</f>
        <v/>
      </c>
      <c r="J743" s="14"/>
      <c r="K743" s="15" t="str">
        <f aca="true">IF(G743="","",IF(L743&lt;&gt;"",L743,TODAY())-G743)</f>
        <v/>
      </c>
      <c r="L743" s="12"/>
      <c r="M743" s="10"/>
      <c r="N743" s="9"/>
      <c r="O743" s="9"/>
      <c r="P743" s="9"/>
      <c r="Q743" s="11" t="str">
        <f aca="false">IF(AND(A743="",B743="",D743="",E743=""),"",IF(D743="","Add the quote value",IF(E743="","Pick a status",IF(AND(E743&lt;&gt;"Draft",G743=""),"Add the date sent",IF(AND(OR(E743="Won",E743="Lost"),L743=""),"Add the date decided",IF(AND(E743="Lost",N743=""),"Add why it was lost",IF(AND(L743&lt;&gt;"",G743&lt;&gt;"",L743&lt;G743),"Decided before it was sent?",IF(AND(E743="Sent",H743&lt;&gt;"",I743&lt;&gt;"",H743&gt;I743),"Follow-up is after it expires",""))))))))</f>
        <v/>
      </c>
    </row>
    <row r="744" customFormat="false" ht="15" hidden="false" customHeight="false" outlineLevel="0" collapsed="false">
      <c r="A744" s="9"/>
      <c r="B744" s="9"/>
      <c r="C744" s="9"/>
      <c r="D744" s="10"/>
      <c r="E744" s="9"/>
      <c r="F744" s="11" t="str">
        <f aca="true">IF(OR(A744="",E744=""),"",IF(E744="Won","Won",IF(E744="Lost","Lost",IF(E744="Draft","Send it",IF(I744="","Add the date sent",IF(I744&lt;TODAY(),"Expired - chase or close",IF(AND(H744&lt;&gt;"",H744&lt;TODAY()),"Follow-up overdue",IF(H744=TODAY(),"Follow up today",IF(I744-TODAY()&lt;=Settings!$B$4,"Expiring soon",IF(H744="",IF(TODAY()-G744&gt;=Settings!$B$5,"Chase - no follow-up set","Waiting"),"Waiting"))))))))))</f>
        <v/>
      </c>
      <c r="G744" s="12"/>
      <c r="H744" s="12"/>
      <c r="I744" s="13" t="str">
        <f aca="false">IF(G744="","",G744+IF(J744="",Settings!$B$3,J744))</f>
        <v/>
      </c>
      <c r="J744" s="14"/>
      <c r="K744" s="15" t="str">
        <f aca="true">IF(G744="","",IF(L744&lt;&gt;"",L744,TODAY())-G744)</f>
        <v/>
      </c>
      <c r="L744" s="12"/>
      <c r="M744" s="10"/>
      <c r="N744" s="9"/>
      <c r="O744" s="9"/>
      <c r="P744" s="9"/>
      <c r="Q744" s="11" t="str">
        <f aca="false">IF(AND(A744="",B744="",D744="",E744=""),"",IF(D744="","Add the quote value",IF(E744="","Pick a status",IF(AND(E744&lt;&gt;"Draft",G744=""),"Add the date sent",IF(AND(OR(E744="Won",E744="Lost"),L744=""),"Add the date decided",IF(AND(E744="Lost",N744=""),"Add why it was lost",IF(AND(L744&lt;&gt;"",G744&lt;&gt;"",L744&lt;G744),"Decided before it was sent?",IF(AND(E744="Sent",H744&lt;&gt;"",I744&lt;&gt;"",H744&gt;I744),"Follow-up is after it expires",""))))))))</f>
        <v/>
      </c>
    </row>
    <row r="745" customFormat="false" ht="15" hidden="false" customHeight="false" outlineLevel="0" collapsed="false">
      <c r="A745" s="9"/>
      <c r="B745" s="9"/>
      <c r="C745" s="9"/>
      <c r="D745" s="10"/>
      <c r="E745" s="9"/>
      <c r="F745" s="11" t="str">
        <f aca="true">IF(OR(A745="",E745=""),"",IF(E745="Won","Won",IF(E745="Lost","Lost",IF(E745="Draft","Send it",IF(I745="","Add the date sent",IF(I745&lt;TODAY(),"Expired - chase or close",IF(AND(H745&lt;&gt;"",H745&lt;TODAY()),"Follow-up overdue",IF(H745=TODAY(),"Follow up today",IF(I745-TODAY()&lt;=Settings!$B$4,"Expiring soon",IF(H745="",IF(TODAY()-G745&gt;=Settings!$B$5,"Chase - no follow-up set","Waiting"),"Waiting"))))))))))</f>
        <v/>
      </c>
      <c r="G745" s="12"/>
      <c r="H745" s="12"/>
      <c r="I745" s="13" t="str">
        <f aca="false">IF(G745="","",G745+IF(J745="",Settings!$B$3,J745))</f>
        <v/>
      </c>
      <c r="J745" s="14"/>
      <c r="K745" s="15" t="str">
        <f aca="true">IF(G745="","",IF(L745&lt;&gt;"",L745,TODAY())-G745)</f>
        <v/>
      </c>
      <c r="L745" s="12"/>
      <c r="M745" s="10"/>
      <c r="N745" s="9"/>
      <c r="O745" s="9"/>
      <c r="P745" s="9"/>
      <c r="Q745" s="11" t="str">
        <f aca="false">IF(AND(A745="",B745="",D745="",E745=""),"",IF(D745="","Add the quote value",IF(E745="","Pick a status",IF(AND(E745&lt;&gt;"Draft",G745=""),"Add the date sent",IF(AND(OR(E745="Won",E745="Lost"),L745=""),"Add the date decided",IF(AND(E745="Lost",N745=""),"Add why it was lost",IF(AND(L745&lt;&gt;"",G745&lt;&gt;"",L745&lt;G745),"Decided before it was sent?",IF(AND(E745="Sent",H745&lt;&gt;"",I745&lt;&gt;"",H745&gt;I745),"Follow-up is after it expires",""))))))))</f>
        <v/>
      </c>
    </row>
    <row r="746" customFormat="false" ht="15" hidden="false" customHeight="false" outlineLevel="0" collapsed="false">
      <c r="A746" s="9"/>
      <c r="B746" s="9"/>
      <c r="C746" s="9"/>
      <c r="D746" s="10"/>
      <c r="E746" s="9"/>
      <c r="F746" s="11" t="str">
        <f aca="true">IF(OR(A746="",E746=""),"",IF(E746="Won","Won",IF(E746="Lost","Lost",IF(E746="Draft","Send it",IF(I746="","Add the date sent",IF(I746&lt;TODAY(),"Expired - chase or close",IF(AND(H746&lt;&gt;"",H746&lt;TODAY()),"Follow-up overdue",IF(H746=TODAY(),"Follow up today",IF(I746-TODAY()&lt;=Settings!$B$4,"Expiring soon",IF(H746="",IF(TODAY()-G746&gt;=Settings!$B$5,"Chase - no follow-up set","Waiting"),"Waiting"))))))))))</f>
        <v/>
      </c>
      <c r="G746" s="12"/>
      <c r="H746" s="12"/>
      <c r="I746" s="13" t="str">
        <f aca="false">IF(G746="","",G746+IF(J746="",Settings!$B$3,J746))</f>
        <v/>
      </c>
      <c r="J746" s="14"/>
      <c r="K746" s="15" t="str">
        <f aca="true">IF(G746="","",IF(L746&lt;&gt;"",L746,TODAY())-G746)</f>
        <v/>
      </c>
      <c r="L746" s="12"/>
      <c r="M746" s="10"/>
      <c r="N746" s="9"/>
      <c r="O746" s="9"/>
      <c r="P746" s="9"/>
      <c r="Q746" s="11" t="str">
        <f aca="false">IF(AND(A746="",B746="",D746="",E746=""),"",IF(D746="","Add the quote value",IF(E746="","Pick a status",IF(AND(E746&lt;&gt;"Draft",G746=""),"Add the date sent",IF(AND(OR(E746="Won",E746="Lost"),L746=""),"Add the date decided",IF(AND(E746="Lost",N746=""),"Add why it was lost",IF(AND(L746&lt;&gt;"",G746&lt;&gt;"",L746&lt;G746),"Decided before it was sent?",IF(AND(E746="Sent",H746&lt;&gt;"",I746&lt;&gt;"",H746&gt;I746),"Follow-up is after it expires",""))))))))</f>
        <v/>
      </c>
    </row>
    <row r="747" customFormat="false" ht="15" hidden="false" customHeight="false" outlineLevel="0" collapsed="false">
      <c r="A747" s="9"/>
      <c r="B747" s="9"/>
      <c r="C747" s="9"/>
      <c r="D747" s="10"/>
      <c r="E747" s="9"/>
      <c r="F747" s="11" t="str">
        <f aca="true">IF(OR(A747="",E747=""),"",IF(E747="Won","Won",IF(E747="Lost","Lost",IF(E747="Draft","Send it",IF(I747="","Add the date sent",IF(I747&lt;TODAY(),"Expired - chase or close",IF(AND(H747&lt;&gt;"",H747&lt;TODAY()),"Follow-up overdue",IF(H747=TODAY(),"Follow up today",IF(I747-TODAY()&lt;=Settings!$B$4,"Expiring soon",IF(H747="",IF(TODAY()-G747&gt;=Settings!$B$5,"Chase - no follow-up set","Waiting"),"Waiting"))))))))))</f>
        <v/>
      </c>
      <c r="G747" s="12"/>
      <c r="H747" s="12"/>
      <c r="I747" s="13" t="str">
        <f aca="false">IF(G747="","",G747+IF(J747="",Settings!$B$3,J747))</f>
        <v/>
      </c>
      <c r="J747" s="14"/>
      <c r="K747" s="15" t="str">
        <f aca="true">IF(G747="","",IF(L747&lt;&gt;"",L747,TODAY())-G747)</f>
        <v/>
      </c>
      <c r="L747" s="12"/>
      <c r="M747" s="10"/>
      <c r="N747" s="9"/>
      <c r="O747" s="9"/>
      <c r="P747" s="9"/>
      <c r="Q747" s="11" t="str">
        <f aca="false">IF(AND(A747="",B747="",D747="",E747=""),"",IF(D747="","Add the quote value",IF(E747="","Pick a status",IF(AND(E747&lt;&gt;"Draft",G747=""),"Add the date sent",IF(AND(OR(E747="Won",E747="Lost"),L747=""),"Add the date decided",IF(AND(E747="Lost",N747=""),"Add why it was lost",IF(AND(L747&lt;&gt;"",G747&lt;&gt;"",L747&lt;G747),"Decided before it was sent?",IF(AND(E747="Sent",H747&lt;&gt;"",I747&lt;&gt;"",H747&gt;I747),"Follow-up is after it expires",""))))))))</f>
        <v/>
      </c>
    </row>
    <row r="748" customFormat="false" ht="15" hidden="false" customHeight="false" outlineLevel="0" collapsed="false">
      <c r="A748" s="9"/>
      <c r="B748" s="9"/>
      <c r="C748" s="9"/>
      <c r="D748" s="10"/>
      <c r="E748" s="9"/>
      <c r="F748" s="11" t="str">
        <f aca="true">IF(OR(A748="",E748=""),"",IF(E748="Won","Won",IF(E748="Lost","Lost",IF(E748="Draft","Send it",IF(I748="","Add the date sent",IF(I748&lt;TODAY(),"Expired - chase or close",IF(AND(H748&lt;&gt;"",H748&lt;TODAY()),"Follow-up overdue",IF(H748=TODAY(),"Follow up today",IF(I748-TODAY()&lt;=Settings!$B$4,"Expiring soon",IF(H748="",IF(TODAY()-G748&gt;=Settings!$B$5,"Chase - no follow-up set","Waiting"),"Waiting"))))))))))</f>
        <v/>
      </c>
      <c r="G748" s="12"/>
      <c r="H748" s="12"/>
      <c r="I748" s="13" t="str">
        <f aca="false">IF(G748="","",G748+IF(J748="",Settings!$B$3,J748))</f>
        <v/>
      </c>
      <c r="J748" s="14"/>
      <c r="K748" s="15" t="str">
        <f aca="true">IF(G748="","",IF(L748&lt;&gt;"",L748,TODAY())-G748)</f>
        <v/>
      </c>
      <c r="L748" s="12"/>
      <c r="M748" s="10"/>
      <c r="N748" s="9"/>
      <c r="O748" s="9"/>
      <c r="P748" s="9"/>
      <c r="Q748" s="11" t="str">
        <f aca="false">IF(AND(A748="",B748="",D748="",E748=""),"",IF(D748="","Add the quote value",IF(E748="","Pick a status",IF(AND(E748&lt;&gt;"Draft",G748=""),"Add the date sent",IF(AND(OR(E748="Won",E748="Lost"),L748=""),"Add the date decided",IF(AND(E748="Lost",N748=""),"Add why it was lost",IF(AND(L748&lt;&gt;"",G748&lt;&gt;"",L748&lt;G748),"Decided before it was sent?",IF(AND(E748="Sent",H748&lt;&gt;"",I748&lt;&gt;"",H748&gt;I748),"Follow-up is after it expires",""))))))))</f>
        <v/>
      </c>
    </row>
    <row r="749" customFormat="false" ht="15" hidden="false" customHeight="false" outlineLevel="0" collapsed="false">
      <c r="A749" s="9"/>
      <c r="B749" s="9"/>
      <c r="C749" s="9"/>
      <c r="D749" s="10"/>
      <c r="E749" s="9"/>
      <c r="F749" s="11" t="str">
        <f aca="true">IF(OR(A749="",E749=""),"",IF(E749="Won","Won",IF(E749="Lost","Lost",IF(E749="Draft","Send it",IF(I749="","Add the date sent",IF(I749&lt;TODAY(),"Expired - chase or close",IF(AND(H749&lt;&gt;"",H749&lt;TODAY()),"Follow-up overdue",IF(H749=TODAY(),"Follow up today",IF(I749-TODAY()&lt;=Settings!$B$4,"Expiring soon",IF(H749="",IF(TODAY()-G749&gt;=Settings!$B$5,"Chase - no follow-up set","Waiting"),"Waiting"))))))))))</f>
        <v/>
      </c>
      <c r="G749" s="12"/>
      <c r="H749" s="12"/>
      <c r="I749" s="13" t="str">
        <f aca="false">IF(G749="","",G749+IF(J749="",Settings!$B$3,J749))</f>
        <v/>
      </c>
      <c r="J749" s="14"/>
      <c r="K749" s="15" t="str">
        <f aca="true">IF(G749="","",IF(L749&lt;&gt;"",L749,TODAY())-G749)</f>
        <v/>
      </c>
      <c r="L749" s="12"/>
      <c r="M749" s="10"/>
      <c r="N749" s="9"/>
      <c r="O749" s="9"/>
      <c r="P749" s="9"/>
      <c r="Q749" s="11" t="str">
        <f aca="false">IF(AND(A749="",B749="",D749="",E749=""),"",IF(D749="","Add the quote value",IF(E749="","Pick a status",IF(AND(E749&lt;&gt;"Draft",G749=""),"Add the date sent",IF(AND(OR(E749="Won",E749="Lost"),L749=""),"Add the date decided",IF(AND(E749="Lost",N749=""),"Add why it was lost",IF(AND(L749&lt;&gt;"",G749&lt;&gt;"",L749&lt;G749),"Decided before it was sent?",IF(AND(E749="Sent",H749&lt;&gt;"",I749&lt;&gt;"",H749&gt;I749),"Follow-up is after it expires",""))))))))</f>
        <v/>
      </c>
    </row>
    <row r="750" customFormat="false" ht="15" hidden="false" customHeight="false" outlineLevel="0" collapsed="false">
      <c r="A750" s="9"/>
      <c r="B750" s="9"/>
      <c r="C750" s="9"/>
      <c r="D750" s="10"/>
      <c r="E750" s="9"/>
      <c r="F750" s="11" t="str">
        <f aca="true">IF(OR(A750="",E750=""),"",IF(E750="Won","Won",IF(E750="Lost","Lost",IF(E750="Draft","Send it",IF(I750="","Add the date sent",IF(I750&lt;TODAY(),"Expired - chase or close",IF(AND(H750&lt;&gt;"",H750&lt;TODAY()),"Follow-up overdue",IF(H750=TODAY(),"Follow up today",IF(I750-TODAY()&lt;=Settings!$B$4,"Expiring soon",IF(H750="",IF(TODAY()-G750&gt;=Settings!$B$5,"Chase - no follow-up set","Waiting"),"Waiting"))))))))))</f>
        <v/>
      </c>
      <c r="G750" s="12"/>
      <c r="H750" s="12"/>
      <c r="I750" s="13" t="str">
        <f aca="false">IF(G750="","",G750+IF(J750="",Settings!$B$3,J750))</f>
        <v/>
      </c>
      <c r="J750" s="14"/>
      <c r="K750" s="15" t="str">
        <f aca="true">IF(G750="","",IF(L750&lt;&gt;"",L750,TODAY())-G750)</f>
        <v/>
      </c>
      <c r="L750" s="12"/>
      <c r="M750" s="10"/>
      <c r="N750" s="9"/>
      <c r="O750" s="9"/>
      <c r="P750" s="9"/>
      <c r="Q750" s="11" t="str">
        <f aca="false">IF(AND(A750="",B750="",D750="",E750=""),"",IF(D750="","Add the quote value",IF(E750="","Pick a status",IF(AND(E750&lt;&gt;"Draft",G750=""),"Add the date sent",IF(AND(OR(E750="Won",E750="Lost"),L750=""),"Add the date decided",IF(AND(E750="Lost",N750=""),"Add why it was lost",IF(AND(L750&lt;&gt;"",G750&lt;&gt;"",L750&lt;G750),"Decided before it was sent?",IF(AND(E750="Sent",H750&lt;&gt;"",I750&lt;&gt;"",H750&gt;I750),"Follow-up is after it expires",""))))))))</f>
        <v/>
      </c>
    </row>
    <row r="751" customFormat="false" ht="15" hidden="false" customHeight="false" outlineLevel="0" collapsed="false">
      <c r="A751" s="9"/>
      <c r="B751" s="9"/>
      <c r="C751" s="9"/>
      <c r="D751" s="10"/>
      <c r="E751" s="9"/>
      <c r="F751" s="11" t="str">
        <f aca="true">IF(OR(A751="",E751=""),"",IF(E751="Won","Won",IF(E751="Lost","Lost",IF(E751="Draft","Send it",IF(I751="","Add the date sent",IF(I751&lt;TODAY(),"Expired - chase or close",IF(AND(H751&lt;&gt;"",H751&lt;TODAY()),"Follow-up overdue",IF(H751=TODAY(),"Follow up today",IF(I751-TODAY()&lt;=Settings!$B$4,"Expiring soon",IF(H751="",IF(TODAY()-G751&gt;=Settings!$B$5,"Chase - no follow-up set","Waiting"),"Waiting"))))))))))</f>
        <v/>
      </c>
      <c r="G751" s="12"/>
      <c r="H751" s="12"/>
      <c r="I751" s="13" t="str">
        <f aca="false">IF(G751="","",G751+IF(J751="",Settings!$B$3,J751))</f>
        <v/>
      </c>
      <c r="J751" s="14"/>
      <c r="K751" s="15" t="str">
        <f aca="true">IF(G751="","",IF(L751&lt;&gt;"",L751,TODAY())-G751)</f>
        <v/>
      </c>
      <c r="L751" s="12"/>
      <c r="M751" s="10"/>
      <c r="N751" s="9"/>
      <c r="O751" s="9"/>
      <c r="P751" s="9"/>
      <c r="Q751" s="11" t="str">
        <f aca="false">IF(AND(A751="",B751="",D751="",E751=""),"",IF(D751="","Add the quote value",IF(E751="","Pick a status",IF(AND(E751&lt;&gt;"Draft",G751=""),"Add the date sent",IF(AND(OR(E751="Won",E751="Lost"),L751=""),"Add the date decided",IF(AND(E751="Lost",N751=""),"Add why it was lost",IF(AND(L751&lt;&gt;"",G751&lt;&gt;"",L751&lt;G751),"Decided before it was sent?",IF(AND(E751="Sent",H751&lt;&gt;"",I751&lt;&gt;"",H751&gt;I751),"Follow-up is after it expires",""))))))))</f>
        <v/>
      </c>
    </row>
    <row r="752" customFormat="false" ht="15" hidden="false" customHeight="false" outlineLevel="0" collapsed="false">
      <c r="A752" s="9"/>
      <c r="B752" s="9"/>
      <c r="C752" s="9"/>
      <c r="D752" s="10"/>
      <c r="E752" s="9"/>
      <c r="F752" s="11" t="str">
        <f aca="true">IF(OR(A752="",E752=""),"",IF(E752="Won","Won",IF(E752="Lost","Lost",IF(E752="Draft","Send it",IF(I752="","Add the date sent",IF(I752&lt;TODAY(),"Expired - chase or close",IF(AND(H752&lt;&gt;"",H752&lt;TODAY()),"Follow-up overdue",IF(H752=TODAY(),"Follow up today",IF(I752-TODAY()&lt;=Settings!$B$4,"Expiring soon",IF(H752="",IF(TODAY()-G752&gt;=Settings!$B$5,"Chase - no follow-up set","Waiting"),"Waiting"))))))))))</f>
        <v/>
      </c>
      <c r="G752" s="12"/>
      <c r="H752" s="12"/>
      <c r="I752" s="13" t="str">
        <f aca="false">IF(G752="","",G752+IF(J752="",Settings!$B$3,J752))</f>
        <v/>
      </c>
      <c r="J752" s="14"/>
      <c r="K752" s="15" t="str">
        <f aca="true">IF(G752="","",IF(L752&lt;&gt;"",L752,TODAY())-G752)</f>
        <v/>
      </c>
      <c r="L752" s="12"/>
      <c r="M752" s="10"/>
      <c r="N752" s="9"/>
      <c r="O752" s="9"/>
      <c r="P752" s="9"/>
      <c r="Q752" s="11" t="str">
        <f aca="false">IF(AND(A752="",B752="",D752="",E752=""),"",IF(D752="","Add the quote value",IF(E752="","Pick a status",IF(AND(E752&lt;&gt;"Draft",G752=""),"Add the date sent",IF(AND(OR(E752="Won",E752="Lost"),L752=""),"Add the date decided",IF(AND(E752="Lost",N752=""),"Add why it was lost",IF(AND(L752&lt;&gt;"",G752&lt;&gt;"",L752&lt;G752),"Decided before it was sent?",IF(AND(E752="Sent",H752&lt;&gt;"",I752&lt;&gt;"",H752&gt;I752),"Follow-up is after it expires",""))))))))</f>
        <v/>
      </c>
    </row>
    <row r="753" customFormat="false" ht="15" hidden="false" customHeight="false" outlineLevel="0" collapsed="false">
      <c r="A753" s="9"/>
      <c r="B753" s="9"/>
      <c r="C753" s="9"/>
      <c r="D753" s="10"/>
      <c r="E753" s="9"/>
      <c r="F753" s="11" t="str">
        <f aca="true">IF(OR(A753="",E753=""),"",IF(E753="Won","Won",IF(E753="Lost","Lost",IF(E753="Draft","Send it",IF(I753="","Add the date sent",IF(I753&lt;TODAY(),"Expired - chase or close",IF(AND(H753&lt;&gt;"",H753&lt;TODAY()),"Follow-up overdue",IF(H753=TODAY(),"Follow up today",IF(I753-TODAY()&lt;=Settings!$B$4,"Expiring soon",IF(H753="",IF(TODAY()-G753&gt;=Settings!$B$5,"Chase - no follow-up set","Waiting"),"Waiting"))))))))))</f>
        <v/>
      </c>
      <c r="G753" s="12"/>
      <c r="H753" s="12"/>
      <c r="I753" s="13" t="str">
        <f aca="false">IF(G753="","",G753+IF(J753="",Settings!$B$3,J753))</f>
        <v/>
      </c>
      <c r="J753" s="14"/>
      <c r="K753" s="15" t="str">
        <f aca="true">IF(G753="","",IF(L753&lt;&gt;"",L753,TODAY())-G753)</f>
        <v/>
      </c>
      <c r="L753" s="12"/>
      <c r="M753" s="10"/>
      <c r="N753" s="9"/>
      <c r="O753" s="9"/>
      <c r="P753" s="9"/>
      <c r="Q753" s="11" t="str">
        <f aca="false">IF(AND(A753="",B753="",D753="",E753=""),"",IF(D753="","Add the quote value",IF(E753="","Pick a status",IF(AND(E753&lt;&gt;"Draft",G753=""),"Add the date sent",IF(AND(OR(E753="Won",E753="Lost"),L753=""),"Add the date decided",IF(AND(E753="Lost",N753=""),"Add why it was lost",IF(AND(L753&lt;&gt;"",G753&lt;&gt;"",L753&lt;G753),"Decided before it was sent?",IF(AND(E753="Sent",H753&lt;&gt;"",I753&lt;&gt;"",H753&gt;I753),"Follow-up is after it expires",""))))))))</f>
        <v/>
      </c>
    </row>
    <row r="754" customFormat="false" ht="15" hidden="false" customHeight="false" outlineLevel="0" collapsed="false">
      <c r="A754" s="9"/>
      <c r="B754" s="9"/>
      <c r="C754" s="9"/>
      <c r="D754" s="10"/>
      <c r="E754" s="9"/>
      <c r="F754" s="11" t="str">
        <f aca="true">IF(OR(A754="",E754=""),"",IF(E754="Won","Won",IF(E754="Lost","Lost",IF(E754="Draft","Send it",IF(I754="","Add the date sent",IF(I754&lt;TODAY(),"Expired - chase or close",IF(AND(H754&lt;&gt;"",H754&lt;TODAY()),"Follow-up overdue",IF(H754=TODAY(),"Follow up today",IF(I754-TODAY()&lt;=Settings!$B$4,"Expiring soon",IF(H754="",IF(TODAY()-G754&gt;=Settings!$B$5,"Chase - no follow-up set","Waiting"),"Waiting"))))))))))</f>
        <v/>
      </c>
      <c r="G754" s="12"/>
      <c r="H754" s="12"/>
      <c r="I754" s="13" t="str">
        <f aca="false">IF(G754="","",G754+IF(J754="",Settings!$B$3,J754))</f>
        <v/>
      </c>
      <c r="J754" s="14"/>
      <c r="K754" s="15" t="str">
        <f aca="true">IF(G754="","",IF(L754&lt;&gt;"",L754,TODAY())-G754)</f>
        <v/>
      </c>
      <c r="L754" s="12"/>
      <c r="M754" s="10"/>
      <c r="N754" s="9"/>
      <c r="O754" s="9"/>
      <c r="P754" s="9"/>
      <c r="Q754" s="11" t="str">
        <f aca="false">IF(AND(A754="",B754="",D754="",E754=""),"",IF(D754="","Add the quote value",IF(E754="","Pick a status",IF(AND(E754&lt;&gt;"Draft",G754=""),"Add the date sent",IF(AND(OR(E754="Won",E754="Lost"),L754=""),"Add the date decided",IF(AND(E754="Lost",N754=""),"Add why it was lost",IF(AND(L754&lt;&gt;"",G754&lt;&gt;"",L754&lt;G754),"Decided before it was sent?",IF(AND(E754="Sent",H754&lt;&gt;"",I754&lt;&gt;"",H754&gt;I754),"Follow-up is after it expires",""))))))))</f>
        <v/>
      </c>
    </row>
    <row r="755" customFormat="false" ht="15" hidden="false" customHeight="false" outlineLevel="0" collapsed="false">
      <c r="A755" s="9"/>
      <c r="B755" s="9"/>
      <c r="C755" s="9"/>
      <c r="D755" s="10"/>
      <c r="E755" s="9"/>
      <c r="F755" s="11" t="str">
        <f aca="true">IF(OR(A755="",E755=""),"",IF(E755="Won","Won",IF(E755="Lost","Lost",IF(E755="Draft","Send it",IF(I755="","Add the date sent",IF(I755&lt;TODAY(),"Expired - chase or close",IF(AND(H755&lt;&gt;"",H755&lt;TODAY()),"Follow-up overdue",IF(H755=TODAY(),"Follow up today",IF(I755-TODAY()&lt;=Settings!$B$4,"Expiring soon",IF(H755="",IF(TODAY()-G755&gt;=Settings!$B$5,"Chase - no follow-up set","Waiting"),"Waiting"))))))))))</f>
        <v/>
      </c>
      <c r="G755" s="12"/>
      <c r="H755" s="12"/>
      <c r="I755" s="13" t="str">
        <f aca="false">IF(G755="","",G755+IF(J755="",Settings!$B$3,J755))</f>
        <v/>
      </c>
      <c r="J755" s="14"/>
      <c r="K755" s="15" t="str">
        <f aca="true">IF(G755="","",IF(L755&lt;&gt;"",L755,TODAY())-G755)</f>
        <v/>
      </c>
      <c r="L755" s="12"/>
      <c r="M755" s="10"/>
      <c r="N755" s="9"/>
      <c r="O755" s="9"/>
      <c r="P755" s="9"/>
      <c r="Q755" s="11" t="str">
        <f aca="false">IF(AND(A755="",B755="",D755="",E755=""),"",IF(D755="","Add the quote value",IF(E755="","Pick a status",IF(AND(E755&lt;&gt;"Draft",G755=""),"Add the date sent",IF(AND(OR(E755="Won",E755="Lost"),L755=""),"Add the date decided",IF(AND(E755="Lost",N755=""),"Add why it was lost",IF(AND(L755&lt;&gt;"",G755&lt;&gt;"",L755&lt;G755),"Decided before it was sent?",IF(AND(E755="Sent",H755&lt;&gt;"",I755&lt;&gt;"",H755&gt;I755),"Follow-up is after it expires",""))))))))</f>
        <v/>
      </c>
    </row>
    <row r="756" customFormat="false" ht="15" hidden="false" customHeight="false" outlineLevel="0" collapsed="false">
      <c r="A756" s="9"/>
      <c r="B756" s="9"/>
      <c r="C756" s="9"/>
      <c r="D756" s="10"/>
      <c r="E756" s="9"/>
      <c r="F756" s="11" t="str">
        <f aca="true">IF(OR(A756="",E756=""),"",IF(E756="Won","Won",IF(E756="Lost","Lost",IF(E756="Draft","Send it",IF(I756="","Add the date sent",IF(I756&lt;TODAY(),"Expired - chase or close",IF(AND(H756&lt;&gt;"",H756&lt;TODAY()),"Follow-up overdue",IF(H756=TODAY(),"Follow up today",IF(I756-TODAY()&lt;=Settings!$B$4,"Expiring soon",IF(H756="",IF(TODAY()-G756&gt;=Settings!$B$5,"Chase - no follow-up set","Waiting"),"Waiting"))))))))))</f>
        <v/>
      </c>
      <c r="G756" s="12"/>
      <c r="H756" s="12"/>
      <c r="I756" s="13" t="str">
        <f aca="false">IF(G756="","",G756+IF(J756="",Settings!$B$3,J756))</f>
        <v/>
      </c>
      <c r="J756" s="14"/>
      <c r="K756" s="15" t="str">
        <f aca="true">IF(G756="","",IF(L756&lt;&gt;"",L756,TODAY())-G756)</f>
        <v/>
      </c>
      <c r="L756" s="12"/>
      <c r="M756" s="10"/>
      <c r="N756" s="9"/>
      <c r="O756" s="9"/>
      <c r="P756" s="9"/>
      <c r="Q756" s="11" t="str">
        <f aca="false">IF(AND(A756="",B756="",D756="",E756=""),"",IF(D756="","Add the quote value",IF(E756="","Pick a status",IF(AND(E756&lt;&gt;"Draft",G756=""),"Add the date sent",IF(AND(OR(E756="Won",E756="Lost"),L756=""),"Add the date decided",IF(AND(E756="Lost",N756=""),"Add why it was lost",IF(AND(L756&lt;&gt;"",G756&lt;&gt;"",L756&lt;G756),"Decided before it was sent?",IF(AND(E756="Sent",H756&lt;&gt;"",I756&lt;&gt;"",H756&gt;I756),"Follow-up is after it expires",""))))))))</f>
        <v/>
      </c>
    </row>
    <row r="757" customFormat="false" ht="15" hidden="false" customHeight="false" outlineLevel="0" collapsed="false">
      <c r="A757" s="9"/>
      <c r="B757" s="9"/>
      <c r="C757" s="9"/>
      <c r="D757" s="10"/>
      <c r="E757" s="9"/>
      <c r="F757" s="11" t="str">
        <f aca="true">IF(OR(A757="",E757=""),"",IF(E757="Won","Won",IF(E757="Lost","Lost",IF(E757="Draft","Send it",IF(I757="","Add the date sent",IF(I757&lt;TODAY(),"Expired - chase or close",IF(AND(H757&lt;&gt;"",H757&lt;TODAY()),"Follow-up overdue",IF(H757=TODAY(),"Follow up today",IF(I757-TODAY()&lt;=Settings!$B$4,"Expiring soon",IF(H757="",IF(TODAY()-G757&gt;=Settings!$B$5,"Chase - no follow-up set","Waiting"),"Waiting"))))))))))</f>
        <v/>
      </c>
      <c r="G757" s="12"/>
      <c r="H757" s="12"/>
      <c r="I757" s="13" t="str">
        <f aca="false">IF(G757="","",G757+IF(J757="",Settings!$B$3,J757))</f>
        <v/>
      </c>
      <c r="J757" s="14"/>
      <c r="K757" s="15" t="str">
        <f aca="true">IF(G757="","",IF(L757&lt;&gt;"",L757,TODAY())-G757)</f>
        <v/>
      </c>
      <c r="L757" s="12"/>
      <c r="M757" s="10"/>
      <c r="N757" s="9"/>
      <c r="O757" s="9"/>
      <c r="P757" s="9"/>
      <c r="Q757" s="11" t="str">
        <f aca="false">IF(AND(A757="",B757="",D757="",E757=""),"",IF(D757="","Add the quote value",IF(E757="","Pick a status",IF(AND(E757&lt;&gt;"Draft",G757=""),"Add the date sent",IF(AND(OR(E757="Won",E757="Lost"),L757=""),"Add the date decided",IF(AND(E757="Lost",N757=""),"Add why it was lost",IF(AND(L757&lt;&gt;"",G757&lt;&gt;"",L757&lt;G757),"Decided before it was sent?",IF(AND(E757="Sent",H757&lt;&gt;"",I757&lt;&gt;"",H757&gt;I757),"Follow-up is after it expires",""))))))))</f>
        <v/>
      </c>
    </row>
    <row r="758" customFormat="false" ht="15" hidden="false" customHeight="false" outlineLevel="0" collapsed="false">
      <c r="A758" s="9"/>
      <c r="B758" s="9"/>
      <c r="C758" s="9"/>
      <c r="D758" s="10"/>
      <c r="E758" s="9"/>
      <c r="F758" s="11" t="str">
        <f aca="true">IF(OR(A758="",E758=""),"",IF(E758="Won","Won",IF(E758="Lost","Lost",IF(E758="Draft","Send it",IF(I758="","Add the date sent",IF(I758&lt;TODAY(),"Expired - chase or close",IF(AND(H758&lt;&gt;"",H758&lt;TODAY()),"Follow-up overdue",IF(H758=TODAY(),"Follow up today",IF(I758-TODAY()&lt;=Settings!$B$4,"Expiring soon",IF(H758="",IF(TODAY()-G758&gt;=Settings!$B$5,"Chase - no follow-up set","Waiting"),"Waiting"))))))))))</f>
        <v/>
      </c>
      <c r="G758" s="12"/>
      <c r="H758" s="12"/>
      <c r="I758" s="13" t="str">
        <f aca="false">IF(G758="","",G758+IF(J758="",Settings!$B$3,J758))</f>
        <v/>
      </c>
      <c r="J758" s="14"/>
      <c r="K758" s="15" t="str">
        <f aca="true">IF(G758="","",IF(L758&lt;&gt;"",L758,TODAY())-G758)</f>
        <v/>
      </c>
      <c r="L758" s="12"/>
      <c r="M758" s="10"/>
      <c r="N758" s="9"/>
      <c r="O758" s="9"/>
      <c r="P758" s="9"/>
      <c r="Q758" s="11" t="str">
        <f aca="false">IF(AND(A758="",B758="",D758="",E758=""),"",IF(D758="","Add the quote value",IF(E758="","Pick a status",IF(AND(E758&lt;&gt;"Draft",G758=""),"Add the date sent",IF(AND(OR(E758="Won",E758="Lost"),L758=""),"Add the date decided",IF(AND(E758="Lost",N758=""),"Add why it was lost",IF(AND(L758&lt;&gt;"",G758&lt;&gt;"",L758&lt;G758),"Decided before it was sent?",IF(AND(E758="Sent",H758&lt;&gt;"",I758&lt;&gt;"",H758&gt;I758),"Follow-up is after it expires",""))))))))</f>
        <v/>
      </c>
    </row>
    <row r="759" customFormat="false" ht="15" hidden="false" customHeight="false" outlineLevel="0" collapsed="false">
      <c r="A759" s="9"/>
      <c r="B759" s="9"/>
      <c r="C759" s="9"/>
      <c r="D759" s="10"/>
      <c r="E759" s="9"/>
      <c r="F759" s="11" t="str">
        <f aca="true">IF(OR(A759="",E759=""),"",IF(E759="Won","Won",IF(E759="Lost","Lost",IF(E759="Draft","Send it",IF(I759="","Add the date sent",IF(I759&lt;TODAY(),"Expired - chase or close",IF(AND(H759&lt;&gt;"",H759&lt;TODAY()),"Follow-up overdue",IF(H759=TODAY(),"Follow up today",IF(I759-TODAY()&lt;=Settings!$B$4,"Expiring soon",IF(H759="",IF(TODAY()-G759&gt;=Settings!$B$5,"Chase - no follow-up set","Waiting"),"Waiting"))))))))))</f>
        <v/>
      </c>
      <c r="G759" s="12"/>
      <c r="H759" s="12"/>
      <c r="I759" s="13" t="str">
        <f aca="false">IF(G759="","",G759+IF(J759="",Settings!$B$3,J759))</f>
        <v/>
      </c>
      <c r="J759" s="14"/>
      <c r="K759" s="15" t="str">
        <f aca="true">IF(G759="","",IF(L759&lt;&gt;"",L759,TODAY())-G759)</f>
        <v/>
      </c>
      <c r="L759" s="12"/>
      <c r="M759" s="10"/>
      <c r="N759" s="9"/>
      <c r="O759" s="9"/>
      <c r="P759" s="9"/>
      <c r="Q759" s="11" t="str">
        <f aca="false">IF(AND(A759="",B759="",D759="",E759=""),"",IF(D759="","Add the quote value",IF(E759="","Pick a status",IF(AND(E759&lt;&gt;"Draft",G759=""),"Add the date sent",IF(AND(OR(E759="Won",E759="Lost"),L759=""),"Add the date decided",IF(AND(E759="Lost",N759=""),"Add why it was lost",IF(AND(L759&lt;&gt;"",G759&lt;&gt;"",L759&lt;G759),"Decided before it was sent?",IF(AND(E759="Sent",H759&lt;&gt;"",I759&lt;&gt;"",H759&gt;I759),"Follow-up is after it expires",""))))))))</f>
        <v/>
      </c>
    </row>
    <row r="760" customFormat="false" ht="15" hidden="false" customHeight="false" outlineLevel="0" collapsed="false">
      <c r="A760" s="9"/>
      <c r="B760" s="9"/>
      <c r="C760" s="9"/>
      <c r="D760" s="10"/>
      <c r="E760" s="9"/>
      <c r="F760" s="11" t="str">
        <f aca="true">IF(OR(A760="",E760=""),"",IF(E760="Won","Won",IF(E760="Lost","Lost",IF(E760="Draft","Send it",IF(I760="","Add the date sent",IF(I760&lt;TODAY(),"Expired - chase or close",IF(AND(H760&lt;&gt;"",H760&lt;TODAY()),"Follow-up overdue",IF(H760=TODAY(),"Follow up today",IF(I760-TODAY()&lt;=Settings!$B$4,"Expiring soon",IF(H760="",IF(TODAY()-G760&gt;=Settings!$B$5,"Chase - no follow-up set","Waiting"),"Waiting"))))))))))</f>
        <v/>
      </c>
      <c r="G760" s="12"/>
      <c r="H760" s="12"/>
      <c r="I760" s="13" t="str">
        <f aca="false">IF(G760="","",G760+IF(J760="",Settings!$B$3,J760))</f>
        <v/>
      </c>
      <c r="J760" s="14"/>
      <c r="K760" s="15" t="str">
        <f aca="true">IF(G760="","",IF(L760&lt;&gt;"",L760,TODAY())-G760)</f>
        <v/>
      </c>
      <c r="L760" s="12"/>
      <c r="M760" s="10"/>
      <c r="N760" s="9"/>
      <c r="O760" s="9"/>
      <c r="P760" s="9"/>
      <c r="Q760" s="11" t="str">
        <f aca="false">IF(AND(A760="",B760="",D760="",E760=""),"",IF(D760="","Add the quote value",IF(E760="","Pick a status",IF(AND(E760&lt;&gt;"Draft",G760=""),"Add the date sent",IF(AND(OR(E760="Won",E760="Lost"),L760=""),"Add the date decided",IF(AND(E760="Lost",N760=""),"Add why it was lost",IF(AND(L760&lt;&gt;"",G760&lt;&gt;"",L760&lt;G760),"Decided before it was sent?",IF(AND(E760="Sent",H760&lt;&gt;"",I760&lt;&gt;"",H760&gt;I760),"Follow-up is after it expires",""))))))))</f>
        <v/>
      </c>
    </row>
    <row r="761" customFormat="false" ht="15" hidden="false" customHeight="false" outlineLevel="0" collapsed="false">
      <c r="A761" s="9"/>
      <c r="B761" s="9"/>
      <c r="C761" s="9"/>
      <c r="D761" s="10"/>
      <c r="E761" s="9"/>
      <c r="F761" s="11" t="str">
        <f aca="true">IF(OR(A761="",E761=""),"",IF(E761="Won","Won",IF(E761="Lost","Lost",IF(E761="Draft","Send it",IF(I761="","Add the date sent",IF(I761&lt;TODAY(),"Expired - chase or close",IF(AND(H761&lt;&gt;"",H761&lt;TODAY()),"Follow-up overdue",IF(H761=TODAY(),"Follow up today",IF(I761-TODAY()&lt;=Settings!$B$4,"Expiring soon",IF(H761="",IF(TODAY()-G761&gt;=Settings!$B$5,"Chase - no follow-up set","Waiting"),"Waiting"))))))))))</f>
        <v/>
      </c>
      <c r="G761" s="12"/>
      <c r="H761" s="12"/>
      <c r="I761" s="13" t="str">
        <f aca="false">IF(G761="","",G761+IF(J761="",Settings!$B$3,J761))</f>
        <v/>
      </c>
      <c r="J761" s="14"/>
      <c r="K761" s="15" t="str">
        <f aca="true">IF(G761="","",IF(L761&lt;&gt;"",L761,TODAY())-G761)</f>
        <v/>
      </c>
      <c r="L761" s="12"/>
      <c r="M761" s="10"/>
      <c r="N761" s="9"/>
      <c r="O761" s="9"/>
      <c r="P761" s="9"/>
      <c r="Q761" s="11" t="str">
        <f aca="false">IF(AND(A761="",B761="",D761="",E761=""),"",IF(D761="","Add the quote value",IF(E761="","Pick a status",IF(AND(E761&lt;&gt;"Draft",G761=""),"Add the date sent",IF(AND(OR(E761="Won",E761="Lost"),L761=""),"Add the date decided",IF(AND(E761="Lost",N761=""),"Add why it was lost",IF(AND(L761&lt;&gt;"",G761&lt;&gt;"",L761&lt;G761),"Decided before it was sent?",IF(AND(E761="Sent",H761&lt;&gt;"",I761&lt;&gt;"",H761&gt;I761),"Follow-up is after it expires",""))))))))</f>
        <v/>
      </c>
    </row>
    <row r="762" customFormat="false" ht="15" hidden="false" customHeight="false" outlineLevel="0" collapsed="false">
      <c r="A762" s="9"/>
      <c r="B762" s="9"/>
      <c r="C762" s="9"/>
      <c r="D762" s="10"/>
      <c r="E762" s="9"/>
      <c r="F762" s="11" t="str">
        <f aca="true">IF(OR(A762="",E762=""),"",IF(E762="Won","Won",IF(E762="Lost","Lost",IF(E762="Draft","Send it",IF(I762="","Add the date sent",IF(I762&lt;TODAY(),"Expired - chase or close",IF(AND(H762&lt;&gt;"",H762&lt;TODAY()),"Follow-up overdue",IF(H762=TODAY(),"Follow up today",IF(I762-TODAY()&lt;=Settings!$B$4,"Expiring soon",IF(H762="",IF(TODAY()-G762&gt;=Settings!$B$5,"Chase - no follow-up set","Waiting"),"Waiting"))))))))))</f>
        <v/>
      </c>
      <c r="G762" s="12"/>
      <c r="H762" s="12"/>
      <c r="I762" s="13" t="str">
        <f aca="false">IF(G762="","",G762+IF(J762="",Settings!$B$3,J762))</f>
        <v/>
      </c>
      <c r="J762" s="14"/>
      <c r="K762" s="15" t="str">
        <f aca="true">IF(G762="","",IF(L762&lt;&gt;"",L762,TODAY())-G762)</f>
        <v/>
      </c>
      <c r="L762" s="12"/>
      <c r="M762" s="10"/>
      <c r="N762" s="9"/>
      <c r="O762" s="9"/>
      <c r="P762" s="9"/>
      <c r="Q762" s="11" t="str">
        <f aca="false">IF(AND(A762="",B762="",D762="",E762=""),"",IF(D762="","Add the quote value",IF(E762="","Pick a status",IF(AND(E762&lt;&gt;"Draft",G762=""),"Add the date sent",IF(AND(OR(E762="Won",E762="Lost"),L762=""),"Add the date decided",IF(AND(E762="Lost",N762=""),"Add why it was lost",IF(AND(L762&lt;&gt;"",G762&lt;&gt;"",L762&lt;G762),"Decided before it was sent?",IF(AND(E762="Sent",H762&lt;&gt;"",I762&lt;&gt;"",H762&gt;I762),"Follow-up is after it expires",""))))))))</f>
        <v/>
      </c>
    </row>
    <row r="763" customFormat="false" ht="15" hidden="false" customHeight="false" outlineLevel="0" collapsed="false">
      <c r="A763" s="9"/>
      <c r="B763" s="9"/>
      <c r="C763" s="9"/>
      <c r="D763" s="10"/>
      <c r="E763" s="9"/>
      <c r="F763" s="11" t="str">
        <f aca="true">IF(OR(A763="",E763=""),"",IF(E763="Won","Won",IF(E763="Lost","Lost",IF(E763="Draft","Send it",IF(I763="","Add the date sent",IF(I763&lt;TODAY(),"Expired - chase or close",IF(AND(H763&lt;&gt;"",H763&lt;TODAY()),"Follow-up overdue",IF(H763=TODAY(),"Follow up today",IF(I763-TODAY()&lt;=Settings!$B$4,"Expiring soon",IF(H763="",IF(TODAY()-G763&gt;=Settings!$B$5,"Chase - no follow-up set","Waiting"),"Waiting"))))))))))</f>
        <v/>
      </c>
      <c r="G763" s="12"/>
      <c r="H763" s="12"/>
      <c r="I763" s="13" t="str">
        <f aca="false">IF(G763="","",G763+IF(J763="",Settings!$B$3,J763))</f>
        <v/>
      </c>
      <c r="J763" s="14"/>
      <c r="K763" s="15" t="str">
        <f aca="true">IF(G763="","",IF(L763&lt;&gt;"",L763,TODAY())-G763)</f>
        <v/>
      </c>
      <c r="L763" s="12"/>
      <c r="M763" s="10"/>
      <c r="N763" s="9"/>
      <c r="O763" s="9"/>
      <c r="P763" s="9"/>
      <c r="Q763" s="11" t="str">
        <f aca="false">IF(AND(A763="",B763="",D763="",E763=""),"",IF(D763="","Add the quote value",IF(E763="","Pick a status",IF(AND(E763&lt;&gt;"Draft",G763=""),"Add the date sent",IF(AND(OR(E763="Won",E763="Lost"),L763=""),"Add the date decided",IF(AND(E763="Lost",N763=""),"Add why it was lost",IF(AND(L763&lt;&gt;"",G763&lt;&gt;"",L763&lt;G763),"Decided before it was sent?",IF(AND(E763="Sent",H763&lt;&gt;"",I763&lt;&gt;"",H763&gt;I763),"Follow-up is after it expires",""))))))))</f>
        <v/>
      </c>
    </row>
    <row r="764" customFormat="false" ht="15" hidden="false" customHeight="false" outlineLevel="0" collapsed="false">
      <c r="A764" s="9"/>
      <c r="B764" s="9"/>
      <c r="C764" s="9"/>
      <c r="D764" s="10"/>
      <c r="E764" s="9"/>
      <c r="F764" s="11" t="str">
        <f aca="true">IF(OR(A764="",E764=""),"",IF(E764="Won","Won",IF(E764="Lost","Lost",IF(E764="Draft","Send it",IF(I764="","Add the date sent",IF(I764&lt;TODAY(),"Expired - chase or close",IF(AND(H764&lt;&gt;"",H764&lt;TODAY()),"Follow-up overdue",IF(H764=TODAY(),"Follow up today",IF(I764-TODAY()&lt;=Settings!$B$4,"Expiring soon",IF(H764="",IF(TODAY()-G764&gt;=Settings!$B$5,"Chase - no follow-up set","Waiting"),"Waiting"))))))))))</f>
        <v/>
      </c>
      <c r="G764" s="12"/>
      <c r="H764" s="12"/>
      <c r="I764" s="13" t="str">
        <f aca="false">IF(G764="","",G764+IF(J764="",Settings!$B$3,J764))</f>
        <v/>
      </c>
      <c r="J764" s="14"/>
      <c r="K764" s="15" t="str">
        <f aca="true">IF(G764="","",IF(L764&lt;&gt;"",L764,TODAY())-G764)</f>
        <v/>
      </c>
      <c r="L764" s="12"/>
      <c r="M764" s="10"/>
      <c r="N764" s="9"/>
      <c r="O764" s="9"/>
      <c r="P764" s="9"/>
      <c r="Q764" s="11" t="str">
        <f aca="false">IF(AND(A764="",B764="",D764="",E764=""),"",IF(D764="","Add the quote value",IF(E764="","Pick a status",IF(AND(E764&lt;&gt;"Draft",G764=""),"Add the date sent",IF(AND(OR(E764="Won",E764="Lost"),L764=""),"Add the date decided",IF(AND(E764="Lost",N764=""),"Add why it was lost",IF(AND(L764&lt;&gt;"",G764&lt;&gt;"",L764&lt;G764),"Decided before it was sent?",IF(AND(E764="Sent",H764&lt;&gt;"",I764&lt;&gt;"",H764&gt;I764),"Follow-up is after it expires",""))))))))</f>
        <v/>
      </c>
    </row>
    <row r="765" customFormat="false" ht="15" hidden="false" customHeight="false" outlineLevel="0" collapsed="false">
      <c r="A765" s="9"/>
      <c r="B765" s="9"/>
      <c r="C765" s="9"/>
      <c r="D765" s="10"/>
      <c r="E765" s="9"/>
      <c r="F765" s="11" t="str">
        <f aca="true">IF(OR(A765="",E765=""),"",IF(E765="Won","Won",IF(E765="Lost","Lost",IF(E765="Draft","Send it",IF(I765="","Add the date sent",IF(I765&lt;TODAY(),"Expired - chase or close",IF(AND(H765&lt;&gt;"",H765&lt;TODAY()),"Follow-up overdue",IF(H765=TODAY(),"Follow up today",IF(I765-TODAY()&lt;=Settings!$B$4,"Expiring soon",IF(H765="",IF(TODAY()-G765&gt;=Settings!$B$5,"Chase - no follow-up set","Waiting"),"Waiting"))))))))))</f>
        <v/>
      </c>
      <c r="G765" s="12"/>
      <c r="H765" s="12"/>
      <c r="I765" s="13" t="str">
        <f aca="false">IF(G765="","",G765+IF(J765="",Settings!$B$3,J765))</f>
        <v/>
      </c>
      <c r="J765" s="14"/>
      <c r="K765" s="15" t="str">
        <f aca="true">IF(G765="","",IF(L765&lt;&gt;"",L765,TODAY())-G765)</f>
        <v/>
      </c>
      <c r="L765" s="12"/>
      <c r="M765" s="10"/>
      <c r="N765" s="9"/>
      <c r="O765" s="9"/>
      <c r="P765" s="9"/>
      <c r="Q765" s="11" t="str">
        <f aca="false">IF(AND(A765="",B765="",D765="",E765=""),"",IF(D765="","Add the quote value",IF(E765="","Pick a status",IF(AND(E765&lt;&gt;"Draft",G765=""),"Add the date sent",IF(AND(OR(E765="Won",E765="Lost"),L765=""),"Add the date decided",IF(AND(E765="Lost",N765=""),"Add why it was lost",IF(AND(L765&lt;&gt;"",G765&lt;&gt;"",L765&lt;G765),"Decided before it was sent?",IF(AND(E765="Sent",H765&lt;&gt;"",I765&lt;&gt;"",H765&gt;I765),"Follow-up is after it expires",""))))))))</f>
        <v/>
      </c>
    </row>
    <row r="766" customFormat="false" ht="15" hidden="false" customHeight="false" outlineLevel="0" collapsed="false">
      <c r="A766" s="9"/>
      <c r="B766" s="9"/>
      <c r="C766" s="9"/>
      <c r="D766" s="10"/>
      <c r="E766" s="9"/>
      <c r="F766" s="11" t="str">
        <f aca="true">IF(OR(A766="",E766=""),"",IF(E766="Won","Won",IF(E766="Lost","Lost",IF(E766="Draft","Send it",IF(I766="","Add the date sent",IF(I766&lt;TODAY(),"Expired - chase or close",IF(AND(H766&lt;&gt;"",H766&lt;TODAY()),"Follow-up overdue",IF(H766=TODAY(),"Follow up today",IF(I766-TODAY()&lt;=Settings!$B$4,"Expiring soon",IF(H766="",IF(TODAY()-G766&gt;=Settings!$B$5,"Chase - no follow-up set","Waiting"),"Waiting"))))))))))</f>
        <v/>
      </c>
      <c r="G766" s="12"/>
      <c r="H766" s="12"/>
      <c r="I766" s="13" t="str">
        <f aca="false">IF(G766="","",G766+IF(J766="",Settings!$B$3,J766))</f>
        <v/>
      </c>
      <c r="J766" s="14"/>
      <c r="K766" s="15" t="str">
        <f aca="true">IF(G766="","",IF(L766&lt;&gt;"",L766,TODAY())-G766)</f>
        <v/>
      </c>
      <c r="L766" s="12"/>
      <c r="M766" s="10"/>
      <c r="N766" s="9"/>
      <c r="O766" s="9"/>
      <c r="P766" s="9"/>
      <c r="Q766" s="11" t="str">
        <f aca="false">IF(AND(A766="",B766="",D766="",E766=""),"",IF(D766="","Add the quote value",IF(E766="","Pick a status",IF(AND(E766&lt;&gt;"Draft",G766=""),"Add the date sent",IF(AND(OR(E766="Won",E766="Lost"),L766=""),"Add the date decided",IF(AND(E766="Lost",N766=""),"Add why it was lost",IF(AND(L766&lt;&gt;"",G766&lt;&gt;"",L766&lt;G766),"Decided before it was sent?",IF(AND(E766="Sent",H766&lt;&gt;"",I766&lt;&gt;"",H766&gt;I766),"Follow-up is after it expires",""))))))))</f>
        <v/>
      </c>
    </row>
    <row r="767" customFormat="false" ht="15" hidden="false" customHeight="false" outlineLevel="0" collapsed="false">
      <c r="A767" s="9"/>
      <c r="B767" s="9"/>
      <c r="C767" s="9"/>
      <c r="D767" s="10"/>
      <c r="E767" s="9"/>
      <c r="F767" s="11" t="str">
        <f aca="true">IF(OR(A767="",E767=""),"",IF(E767="Won","Won",IF(E767="Lost","Lost",IF(E767="Draft","Send it",IF(I767="","Add the date sent",IF(I767&lt;TODAY(),"Expired - chase or close",IF(AND(H767&lt;&gt;"",H767&lt;TODAY()),"Follow-up overdue",IF(H767=TODAY(),"Follow up today",IF(I767-TODAY()&lt;=Settings!$B$4,"Expiring soon",IF(H767="",IF(TODAY()-G767&gt;=Settings!$B$5,"Chase - no follow-up set","Waiting"),"Waiting"))))))))))</f>
        <v/>
      </c>
      <c r="G767" s="12"/>
      <c r="H767" s="12"/>
      <c r="I767" s="13" t="str">
        <f aca="false">IF(G767="","",G767+IF(J767="",Settings!$B$3,J767))</f>
        <v/>
      </c>
      <c r="J767" s="14"/>
      <c r="K767" s="15" t="str">
        <f aca="true">IF(G767="","",IF(L767&lt;&gt;"",L767,TODAY())-G767)</f>
        <v/>
      </c>
      <c r="L767" s="12"/>
      <c r="M767" s="10"/>
      <c r="N767" s="9"/>
      <c r="O767" s="9"/>
      <c r="P767" s="9"/>
      <c r="Q767" s="11" t="str">
        <f aca="false">IF(AND(A767="",B767="",D767="",E767=""),"",IF(D767="","Add the quote value",IF(E767="","Pick a status",IF(AND(E767&lt;&gt;"Draft",G767=""),"Add the date sent",IF(AND(OR(E767="Won",E767="Lost"),L767=""),"Add the date decided",IF(AND(E767="Lost",N767=""),"Add why it was lost",IF(AND(L767&lt;&gt;"",G767&lt;&gt;"",L767&lt;G767),"Decided before it was sent?",IF(AND(E767="Sent",H767&lt;&gt;"",I767&lt;&gt;"",H767&gt;I767),"Follow-up is after it expires",""))))))))</f>
        <v/>
      </c>
    </row>
    <row r="768" customFormat="false" ht="15" hidden="false" customHeight="false" outlineLevel="0" collapsed="false">
      <c r="A768" s="9"/>
      <c r="B768" s="9"/>
      <c r="C768" s="9"/>
      <c r="D768" s="10"/>
      <c r="E768" s="9"/>
      <c r="F768" s="11" t="str">
        <f aca="true">IF(OR(A768="",E768=""),"",IF(E768="Won","Won",IF(E768="Lost","Lost",IF(E768="Draft","Send it",IF(I768="","Add the date sent",IF(I768&lt;TODAY(),"Expired - chase or close",IF(AND(H768&lt;&gt;"",H768&lt;TODAY()),"Follow-up overdue",IF(H768=TODAY(),"Follow up today",IF(I768-TODAY()&lt;=Settings!$B$4,"Expiring soon",IF(H768="",IF(TODAY()-G768&gt;=Settings!$B$5,"Chase - no follow-up set","Waiting"),"Waiting"))))))))))</f>
        <v/>
      </c>
      <c r="G768" s="12"/>
      <c r="H768" s="12"/>
      <c r="I768" s="13" t="str">
        <f aca="false">IF(G768="","",G768+IF(J768="",Settings!$B$3,J768))</f>
        <v/>
      </c>
      <c r="J768" s="14"/>
      <c r="K768" s="15" t="str">
        <f aca="true">IF(G768="","",IF(L768&lt;&gt;"",L768,TODAY())-G768)</f>
        <v/>
      </c>
      <c r="L768" s="12"/>
      <c r="M768" s="10"/>
      <c r="N768" s="9"/>
      <c r="O768" s="9"/>
      <c r="P768" s="9"/>
      <c r="Q768" s="11" t="str">
        <f aca="false">IF(AND(A768="",B768="",D768="",E768=""),"",IF(D768="","Add the quote value",IF(E768="","Pick a status",IF(AND(E768&lt;&gt;"Draft",G768=""),"Add the date sent",IF(AND(OR(E768="Won",E768="Lost"),L768=""),"Add the date decided",IF(AND(E768="Lost",N768=""),"Add why it was lost",IF(AND(L768&lt;&gt;"",G768&lt;&gt;"",L768&lt;G768),"Decided before it was sent?",IF(AND(E768="Sent",H768&lt;&gt;"",I768&lt;&gt;"",H768&gt;I768),"Follow-up is after it expires",""))))))))</f>
        <v/>
      </c>
    </row>
    <row r="769" customFormat="false" ht="15" hidden="false" customHeight="false" outlineLevel="0" collapsed="false">
      <c r="A769" s="9"/>
      <c r="B769" s="9"/>
      <c r="C769" s="9"/>
      <c r="D769" s="10"/>
      <c r="E769" s="9"/>
      <c r="F769" s="11" t="str">
        <f aca="true">IF(OR(A769="",E769=""),"",IF(E769="Won","Won",IF(E769="Lost","Lost",IF(E769="Draft","Send it",IF(I769="","Add the date sent",IF(I769&lt;TODAY(),"Expired - chase or close",IF(AND(H769&lt;&gt;"",H769&lt;TODAY()),"Follow-up overdue",IF(H769=TODAY(),"Follow up today",IF(I769-TODAY()&lt;=Settings!$B$4,"Expiring soon",IF(H769="",IF(TODAY()-G769&gt;=Settings!$B$5,"Chase - no follow-up set","Waiting"),"Waiting"))))))))))</f>
        <v/>
      </c>
      <c r="G769" s="12"/>
      <c r="H769" s="12"/>
      <c r="I769" s="13" t="str">
        <f aca="false">IF(G769="","",G769+IF(J769="",Settings!$B$3,J769))</f>
        <v/>
      </c>
      <c r="J769" s="14"/>
      <c r="K769" s="15" t="str">
        <f aca="true">IF(G769="","",IF(L769&lt;&gt;"",L769,TODAY())-G769)</f>
        <v/>
      </c>
      <c r="L769" s="12"/>
      <c r="M769" s="10"/>
      <c r="N769" s="9"/>
      <c r="O769" s="9"/>
      <c r="P769" s="9"/>
      <c r="Q769" s="11" t="str">
        <f aca="false">IF(AND(A769="",B769="",D769="",E769=""),"",IF(D769="","Add the quote value",IF(E769="","Pick a status",IF(AND(E769&lt;&gt;"Draft",G769=""),"Add the date sent",IF(AND(OR(E769="Won",E769="Lost"),L769=""),"Add the date decided",IF(AND(E769="Lost",N769=""),"Add why it was lost",IF(AND(L769&lt;&gt;"",G769&lt;&gt;"",L769&lt;G769),"Decided before it was sent?",IF(AND(E769="Sent",H769&lt;&gt;"",I769&lt;&gt;"",H769&gt;I769),"Follow-up is after it expires",""))))))))</f>
        <v/>
      </c>
    </row>
    <row r="770" customFormat="false" ht="15" hidden="false" customHeight="false" outlineLevel="0" collapsed="false">
      <c r="A770" s="9"/>
      <c r="B770" s="9"/>
      <c r="C770" s="9"/>
      <c r="D770" s="10"/>
      <c r="E770" s="9"/>
      <c r="F770" s="11" t="str">
        <f aca="true">IF(OR(A770="",E770=""),"",IF(E770="Won","Won",IF(E770="Lost","Lost",IF(E770="Draft","Send it",IF(I770="","Add the date sent",IF(I770&lt;TODAY(),"Expired - chase or close",IF(AND(H770&lt;&gt;"",H770&lt;TODAY()),"Follow-up overdue",IF(H770=TODAY(),"Follow up today",IF(I770-TODAY()&lt;=Settings!$B$4,"Expiring soon",IF(H770="",IF(TODAY()-G770&gt;=Settings!$B$5,"Chase - no follow-up set","Waiting"),"Waiting"))))))))))</f>
        <v/>
      </c>
      <c r="G770" s="12"/>
      <c r="H770" s="12"/>
      <c r="I770" s="13" t="str">
        <f aca="false">IF(G770="","",G770+IF(J770="",Settings!$B$3,J770))</f>
        <v/>
      </c>
      <c r="J770" s="14"/>
      <c r="K770" s="15" t="str">
        <f aca="true">IF(G770="","",IF(L770&lt;&gt;"",L770,TODAY())-G770)</f>
        <v/>
      </c>
      <c r="L770" s="12"/>
      <c r="M770" s="10"/>
      <c r="N770" s="9"/>
      <c r="O770" s="9"/>
      <c r="P770" s="9"/>
      <c r="Q770" s="11" t="str">
        <f aca="false">IF(AND(A770="",B770="",D770="",E770=""),"",IF(D770="","Add the quote value",IF(E770="","Pick a status",IF(AND(E770&lt;&gt;"Draft",G770=""),"Add the date sent",IF(AND(OR(E770="Won",E770="Lost"),L770=""),"Add the date decided",IF(AND(E770="Lost",N770=""),"Add why it was lost",IF(AND(L770&lt;&gt;"",G770&lt;&gt;"",L770&lt;G770),"Decided before it was sent?",IF(AND(E770="Sent",H770&lt;&gt;"",I770&lt;&gt;"",H770&gt;I770),"Follow-up is after it expires",""))))))))</f>
        <v/>
      </c>
    </row>
    <row r="771" customFormat="false" ht="15" hidden="false" customHeight="false" outlineLevel="0" collapsed="false">
      <c r="A771" s="9"/>
      <c r="B771" s="9"/>
      <c r="C771" s="9"/>
      <c r="D771" s="10"/>
      <c r="E771" s="9"/>
      <c r="F771" s="11" t="str">
        <f aca="true">IF(OR(A771="",E771=""),"",IF(E771="Won","Won",IF(E771="Lost","Lost",IF(E771="Draft","Send it",IF(I771="","Add the date sent",IF(I771&lt;TODAY(),"Expired - chase or close",IF(AND(H771&lt;&gt;"",H771&lt;TODAY()),"Follow-up overdue",IF(H771=TODAY(),"Follow up today",IF(I771-TODAY()&lt;=Settings!$B$4,"Expiring soon",IF(H771="",IF(TODAY()-G771&gt;=Settings!$B$5,"Chase - no follow-up set","Waiting"),"Waiting"))))))))))</f>
        <v/>
      </c>
      <c r="G771" s="12"/>
      <c r="H771" s="12"/>
      <c r="I771" s="13" t="str">
        <f aca="false">IF(G771="","",G771+IF(J771="",Settings!$B$3,J771))</f>
        <v/>
      </c>
      <c r="J771" s="14"/>
      <c r="K771" s="15" t="str">
        <f aca="true">IF(G771="","",IF(L771&lt;&gt;"",L771,TODAY())-G771)</f>
        <v/>
      </c>
      <c r="L771" s="12"/>
      <c r="M771" s="10"/>
      <c r="N771" s="9"/>
      <c r="O771" s="9"/>
      <c r="P771" s="9"/>
      <c r="Q771" s="11" t="str">
        <f aca="false">IF(AND(A771="",B771="",D771="",E771=""),"",IF(D771="","Add the quote value",IF(E771="","Pick a status",IF(AND(E771&lt;&gt;"Draft",G771=""),"Add the date sent",IF(AND(OR(E771="Won",E771="Lost"),L771=""),"Add the date decided",IF(AND(E771="Lost",N771=""),"Add why it was lost",IF(AND(L771&lt;&gt;"",G771&lt;&gt;"",L771&lt;G771),"Decided before it was sent?",IF(AND(E771="Sent",H771&lt;&gt;"",I771&lt;&gt;"",H771&gt;I771),"Follow-up is after it expires",""))))))))</f>
        <v/>
      </c>
    </row>
    <row r="772" customFormat="false" ht="15" hidden="false" customHeight="false" outlineLevel="0" collapsed="false">
      <c r="A772" s="9"/>
      <c r="B772" s="9"/>
      <c r="C772" s="9"/>
      <c r="D772" s="10"/>
      <c r="E772" s="9"/>
      <c r="F772" s="11" t="str">
        <f aca="true">IF(OR(A772="",E772=""),"",IF(E772="Won","Won",IF(E772="Lost","Lost",IF(E772="Draft","Send it",IF(I772="","Add the date sent",IF(I772&lt;TODAY(),"Expired - chase or close",IF(AND(H772&lt;&gt;"",H772&lt;TODAY()),"Follow-up overdue",IF(H772=TODAY(),"Follow up today",IF(I772-TODAY()&lt;=Settings!$B$4,"Expiring soon",IF(H772="",IF(TODAY()-G772&gt;=Settings!$B$5,"Chase - no follow-up set","Waiting"),"Waiting"))))))))))</f>
        <v/>
      </c>
      <c r="G772" s="12"/>
      <c r="H772" s="12"/>
      <c r="I772" s="13" t="str">
        <f aca="false">IF(G772="","",G772+IF(J772="",Settings!$B$3,J772))</f>
        <v/>
      </c>
      <c r="J772" s="14"/>
      <c r="K772" s="15" t="str">
        <f aca="true">IF(G772="","",IF(L772&lt;&gt;"",L772,TODAY())-G772)</f>
        <v/>
      </c>
      <c r="L772" s="12"/>
      <c r="M772" s="10"/>
      <c r="N772" s="9"/>
      <c r="O772" s="9"/>
      <c r="P772" s="9"/>
      <c r="Q772" s="11" t="str">
        <f aca="false">IF(AND(A772="",B772="",D772="",E772=""),"",IF(D772="","Add the quote value",IF(E772="","Pick a status",IF(AND(E772&lt;&gt;"Draft",G772=""),"Add the date sent",IF(AND(OR(E772="Won",E772="Lost"),L772=""),"Add the date decided",IF(AND(E772="Lost",N772=""),"Add why it was lost",IF(AND(L772&lt;&gt;"",G772&lt;&gt;"",L772&lt;G772),"Decided before it was sent?",IF(AND(E772="Sent",H772&lt;&gt;"",I772&lt;&gt;"",H772&gt;I772),"Follow-up is after it expires",""))))))))</f>
        <v/>
      </c>
    </row>
    <row r="773" customFormat="false" ht="15" hidden="false" customHeight="false" outlineLevel="0" collapsed="false">
      <c r="A773" s="9"/>
      <c r="B773" s="9"/>
      <c r="C773" s="9"/>
      <c r="D773" s="10"/>
      <c r="E773" s="9"/>
      <c r="F773" s="11" t="str">
        <f aca="true">IF(OR(A773="",E773=""),"",IF(E773="Won","Won",IF(E773="Lost","Lost",IF(E773="Draft","Send it",IF(I773="","Add the date sent",IF(I773&lt;TODAY(),"Expired - chase or close",IF(AND(H773&lt;&gt;"",H773&lt;TODAY()),"Follow-up overdue",IF(H773=TODAY(),"Follow up today",IF(I773-TODAY()&lt;=Settings!$B$4,"Expiring soon",IF(H773="",IF(TODAY()-G773&gt;=Settings!$B$5,"Chase - no follow-up set","Waiting"),"Waiting"))))))))))</f>
        <v/>
      </c>
      <c r="G773" s="12"/>
      <c r="H773" s="12"/>
      <c r="I773" s="13" t="str">
        <f aca="false">IF(G773="","",G773+IF(J773="",Settings!$B$3,J773))</f>
        <v/>
      </c>
      <c r="J773" s="14"/>
      <c r="K773" s="15" t="str">
        <f aca="true">IF(G773="","",IF(L773&lt;&gt;"",L773,TODAY())-G773)</f>
        <v/>
      </c>
      <c r="L773" s="12"/>
      <c r="M773" s="10"/>
      <c r="N773" s="9"/>
      <c r="O773" s="9"/>
      <c r="P773" s="9"/>
      <c r="Q773" s="11" t="str">
        <f aca="false">IF(AND(A773="",B773="",D773="",E773=""),"",IF(D773="","Add the quote value",IF(E773="","Pick a status",IF(AND(E773&lt;&gt;"Draft",G773=""),"Add the date sent",IF(AND(OR(E773="Won",E773="Lost"),L773=""),"Add the date decided",IF(AND(E773="Lost",N773=""),"Add why it was lost",IF(AND(L773&lt;&gt;"",G773&lt;&gt;"",L773&lt;G773),"Decided before it was sent?",IF(AND(E773="Sent",H773&lt;&gt;"",I773&lt;&gt;"",H773&gt;I773),"Follow-up is after it expires",""))))))))</f>
        <v/>
      </c>
    </row>
    <row r="774" customFormat="false" ht="15" hidden="false" customHeight="false" outlineLevel="0" collapsed="false">
      <c r="A774" s="9"/>
      <c r="B774" s="9"/>
      <c r="C774" s="9"/>
      <c r="D774" s="10"/>
      <c r="E774" s="9"/>
      <c r="F774" s="11" t="str">
        <f aca="true">IF(OR(A774="",E774=""),"",IF(E774="Won","Won",IF(E774="Lost","Lost",IF(E774="Draft","Send it",IF(I774="","Add the date sent",IF(I774&lt;TODAY(),"Expired - chase or close",IF(AND(H774&lt;&gt;"",H774&lt;TODAY()),"Follow-up overdue",IF(H774=TODAY(),"Follow up today",IF(I774-TODAY()&lt;=Settings!$B$4,"Expiring soon",IF(H774="",IF(TODAY()-G774&gt;=Settings!$B$5,"Chase - no follow-up set","Waiting"),"Waiting"))))))))))</f>
        <v/>
      </c>
      <c r="G774" s="12"/>
      <c r="H774" s="12"/>
      <c r="I774" s="13" t="str">
        <f aca="false">IF(G774="","",G774+IF(J774="",Settings!$B$3,J774))</f>
        <v/>
      </c>
      <c r="J774" s="14"/>
      <c r="K774" s="15" t="str">
        <f aca="true">IF(G774="","",IF(L774&lt;&gt;"",L774,TODAY())-G774)</f>
        <v/>
      </c>
      <c r="L774" s="12"/>
      <c r="M774" s="10"/>
      <c r="N774" s="9"/>
      <c r="O774" s="9"/>
      <c r="P774" s="9"/>
      <c r="Q774" s="11" t="str">
        <f aca="false">IF(AND(A774="",B774="",D774="",E774=""),"",IF(D774="","Add the quote value",IF(E774="","Pick a status",IF(AND(E774&lt;&gt;"Draft",G774=""),"Add the date sent",IF(AND(OR(E774="Won",E774="Lost"),L774=""),"Add the date decided",IF(AND(E774="Lost",N774=""),"Add why it was lost",IF(AND(L774&lt;&gt;"",G774&lt;&gt;"",L774&lt;G774),"Decided before it was sent?",IF(AND(E774="Sent",H774&lt;&gt;"",I774&lt;&gt;"",H774&gt;I774),"Follow-up is after it expires",""))))))))</f>
        <v/>
      </c>
    </row>
    <row r="775" customFormat="false" ht="15" hidden="false" customHeight="false" outlineLevel="0" collapsed="false">
      <c r="A775" s="9"/>
      <c r="B775" s="9"/>
      <c r="C775" s="9"/>
      <c r="D775" s="10"/>
      <c r="E775" s="9"/>
      <c r="F775" s="11" t="str">
        <f aca="true">IF(OR(A775="",E775=""),"",IF(E775="Won","Won",IF(E775="Lost","Lost",IF(E775="Draft","Send it",IF(I775="","Add the date sent",IF(I775&lt;TODAY(),"Expired - chase or close",IF(AND(H775&lt;&gt;"",H775&lt;TODAY()),"Follow-up overdue",IF(H775=TODAY(),"Follow up today",IF(I775-TODAY()&lt;=Settings!$B$4,"Expiring soon",IF(H775="",IF(TODAY()-G775&gt;=Settings!$B$5,"Chase - no follow-up set","Waiting"),"Waiting"))))))))))</f>
        <v/>
      </c>
      <c r="G775" s="12"/>
      <c r="H775" s="12"/>
      <c r="I775" s="13" t="str">
        <f aca="false">IF(G775="","",G775+IF(J775="",Settings!$B$3,J775))</f>
        <v/>
      </c>
      <c r="J775" s="14"/>
      <c r="K775" s="15" t="str">
        <f aca="true">IF(G775="","",IF(L775&lt;&gt;"",L775,TODAY())-G775)</f>
        <v/>
      </c>
      <c r="L775" s="12"/>
      <c r="M775" s="10"/>
      <c r="N775" s="9"/>
      <c r="O775" s="9"/>
      <c r="P775" s="9"/>
      <c r="Q775" s="11" t="str">
        <f aca="false">IF(AND(A775="",B775="",D775="",E775=""),"",IF(D775="","Add the quote value",IF(E775="","Pick a status",IF(AND(E775&lt;&gt;"Draft",G775=""),"Add the date sent",IF(AND(OR(E775="Won",E775="Lost"),L775=""),"Add the date decided",IF(AND(E775="Lost",N775=""),"Add why it was lost",IF(AND(L775&lt;&gt;"",G775&lt;&gt;"",L775&lt;G775),"Decided before it was sent?",IF(AND(E775="Sent",H775&lt;&gt;"",I775&lt;&gt;"",H775&gt;I775),"Follow-up is after it expires",""))))))))</f>
        <v/>
      </c>
    </row>
    <row r="776" customFormat="false" ht="15" hidden="false" customHeight="false" outlineLevel="0" collapsed="false">
      <c r="A776" s="9"/>
      <c r="B776" s="9"/>
      <c r="C776" s="9"/>
      <c r="D776" s="10"/>
      <c r="E776" s="9"/>
      <c r="F776" s="11" t="str">
        <f aca="true">IF(OR(A776="",E776=""),"",IF(E776="Won","Won",IF(E776="Lost","Lost",IF(E776="Draft","Send it",IF(I776="","Add the date sent",IF(I776&lt;TODAY(),"Expired - chase or close",IF(AND(H776&lt;&gt;"",H776&lt;TODAY()),"Follow-up overdue",IF(H776=TODAY(),"Follow up today",IF(I776-TODAY()&lt;=Settings!$B$4,"Expiring soon",IF(H776="",IF(TODAY()-G776&gt;=Settings!$B$5,"Chase - no follow-up set","Waiting"),"Waiting"))))))))))</f>
        <v/>
      </c>
      <c r="G776" s="12"/>
      <c r="H776" s="12"/>
      <c r="I776" s="13" t="str">
        <f aca="false">IF(G776="","",G776+IF(J776="",Settings!$B$3,J776))</f>
        <v/>
      </c>
      <c r="J776" s="14"/>
      <c r="K776" s="15" t="str">
        <f aca="true">IF(G776="","",IF(L776&lt;&gt;"",L776,TODAY())-G776)</f>
        <v/>
      </c>
      <c r="L776" s="12"/>
      <c r="M776" s="10"/>
      <c r="N776" s="9"/>
      <c r="O776" s="9"/>
      <c r="P776" s="9"/>
      <c r="Q776" s="11" t="str">
        <f aca="false">IF(AND(A776="",B776="",D776="",E776=""),"",IF(D776="","Add the quote value",IF(E776="","Pick a status",IF(AND(E776&lt;&gt;"Draft",G776=""),"Add the date sent",IF(AND(OR(E776="Won",E776="Lost"),L776=""),"Add the date decided",IF(AND(E776="Lost",N776=""),"Add why it was lost",IF(AND(L776&lt;&gt;"",G776&lt;&gt;"",L776&lt;G776),"Decided before it was sent?",IF(AND(E776="Sent",H776&lt;&gt;"",I776&lt;&gt;"",H776&gt;I776),"Follow-up is after it expires",""))))))))</f>
        <v/>
      </c>
    </row>
    <row r="777" customFormat="false" ht="15" hidden="false" customHeight="false" outlineLevel="0" collapsed="false">
      <c r="A777" s="9"/>
      <c r="B777" s="9"/>
      <c r="C777" s="9"/>
      <c r="D777" s="10"/>
      <c r="E777" s="9"/>
      <c r="F777" s="11" t="str">
        <f aca="true">IF(OR(A777="",E777=""),"",IF(E777="Won","Won",IF(E777="Lost","Lost",IF(E777="Draft","Send it",IF(I777="","Add the date sent",IF(I777&lt;TODAY(),"Expired - chase or close",IF(AND(H777&lt;&gt;"",H777&lt;TODAY()),"Follow-up overdue",IF(H777=TODAY(),"Follow up today",IF(I777-TODAY()&lt;=Settings!$B$4,"Expiring soon",IF(H777="",IF(TODAY()-G777&gt;=Settings!$B$5,"Chase - no follow-up set","Waiting"),"Waiting"))))))))))</f>
        <v/>
      </c>
      <c r="G777" s="12"/>
      <c r="H777" s="12"/>
      <c r="I777" s="13" t="str">
        <f aca="false">IF(G777="","",G777+IF(J777="",Settings!$B$3,J777))</f>
        <v/>
      </c>
      <c r="J777" s="14"/>
      <c r="K777" s="15" t="str">
        <f aca="true">IF(G777="","",IF(L777&lt;&gt;"",L777,TODAY())-G777)</f>
        <v/>
      </c>
      <c r="L777" s="12"/>
      <c r="M777" s="10"/>
      <c r="N777" s="9"/>
      <c r="O777" s="9"/>
      <c r="P777" s="9"/>
      <c r="Q777" s="11" t="str">
        <f aca="false">IF(AND(A777="",B777="",D777="",E777=""),"",IF(D777="","Add the quote value",IF(E777="","Pick a status",IF(AND(E777&lt;&gt;"Draft",G777=""),"Add the date sent",IF(AND(OR(E777="Won",E777="Lost"),L777=""),"Add the date decided",IF(AND(E777="Lost",N777=""),"Add why it was lost",IF(AND(L777&lt;&gt;"",G777&lt;&gt;"",L777&lt;G777),"Decided before it was sent?",IF(AND(E777="Sent",H777&lt;&gt;"",I777&lt;&gt;"",H777&gt;I777),"Follow-up is after it expires",""))))))))</f>
        <v/>
      </c>
    </row>
    <row r="778" customFormat="false" ht="15" hidden="false" customHeight="false" outlineLevel="0" collapsed="false">
      <c r="A778" s="9"/>
      <c r="B778" s="9"/>
      <c r="C778" s="9"/>
      <c r="D778" s="10"/>
      <c r="E778" s="9"/>
      <c r="F778" s="11" t="str">
        <f aca="true">IF(OR(A778="",E778=""),"",IF(E778="Won","Won",IF(E778="Lost","Lost",IF(E778="Draft","Send it",IF(I778="","Add the date sent",IF(I778&lt;TODAY(),"Expired - chase or close",IF(AND(H778&lt;&gt;"",H778&lt;TODAY()),"Follow-up overdue",IF(H778=TODAY(),"Follow up today",IF(I778-TODAY()&lt;=Settings!$B$4,"Expiring soon",IF(H778="",IF(TODAY()-G778&gt;=Settings!$B$5,"Chase - no follow-up set","Waiting"),"Waiting"))))))))))</f>
        <v/>
      </c>
      <c r="G778" s="12"/>
      <c r="H778" s="12"/>
      <c r="I778" s="13" t="str">
        <f aca="false">IF(G778="","",G778+IF(J778="",Settings!$B$3,J778))</f>
        <v/>
      </c>
      <c r="J778" s="14"/>
      <c r="K778" s="15" t="str">
        <f aca="true">IF(G778="","",IF(L778&lt;&gt;"",L778,TODAY())-G778)</f>
        <v/>
      </c>
      <c r="L778" s="12"/>
      <c r="M778" s="10"/>
      <c r="N778" s="9"/>
      <c r="O778" s="9"/>
      <c r="P778" s="9"/>
      <c r="Q778" s="11" t="str">
        <f aca="false">IF(AND(A778="",B778="",D778="",E778=""),"",IF(D778="","Add the quote value",IF(E778="","Pick a status",IF(AND(E778&lt;&gt;"Draft",G778=""),"Add the date sent",IF(AND(OR(E778="Won",E778="Lost"),L778=""),"Add the date decided",IF(AND(E778="Lost",N778=""),"Add why it was lost",IF(AND(L778&lt;&gt;"",G778&lt;&gt;"",L778&lt;G778),"Decided before it was sent?",IF(AND(E778="Sent",H778&lt;&gt;"",I778&lt;&gt;"",H778&gt;I778),"Follow-up is after it expires",""))))))))</f>
        <v/>
      </c>
    </row>
    <row r="779" customFormat="false" ht="15" hidden="false" customHeight="false" outlineLevel="0" collapsed="false">
      <c r="A779" s="9"/>
      <c r="B779" s="9"/>
      <c r="C779" s="9"/>
      <c r="D779" s="10"/>
      <c r="E779" s="9"/>
      <c r="F779" s="11" t="str">
        <f aca="true">IF(OR(A779="",E779=""),"",IF(E779="Won","Won",IF(E779="Lost","Lost",IF(E779="Draft","Send it",IF(I779="","Add the date sent",IF(I779&lt;TODAY(),"Expired - chase or close",IF(AND(H779&lt;&gt;"",H779&lt;TODAY()),"Follow-up overdue",IF(H779=TODAY(),"Follow up today",IF(I779-TODAY()&lt;=Settings!$B$4,"Expiring soon",IF(H779="",IF(TODAY()-G779&gt;=Settings!$B$5,"Chase - no follow-up set","Waiting"),"Waiting"))))))))))</f>
        <v/>
      </c>
      <c r="G779" s="12"/>
      <c r="H779" s="12"/>
      <c r="I779" s="13" t="str">
        <f aca="false">IF(G779="","",G779+IF(J779="",Settings!$B$3,J779))</f>
        <v/>
      </c>
      <c r="J779" s="14"/>
      <c r="K779" s="15" t="str">
        <f aca="true">IF(G779="","",IF(L779&lt;&gt;"",L779,TODAY())-G779)</f>
        <v/>
      </c>
      <c r="L779" s="12"/>
      <c r="M779" s="10"/>
      <c r="N779" s="9"/>
      <c r="O779" s="9"/>
      <c r="P779" s="9"/>
      <c r="Q779" s="11" t="str">
        <f aca="false">IF(AND(A779="",B779="",D779="",E779=""),"",IF(D779="","Add the quote value",IF(E779="","Pick a status",IF(AND(E779&lt;&gt;"Draft",G779=""),"Add the date sent",IF(AND(OR(E779="Won",E779="Lost"),L779=""),"Add the date decided",IF(AND(E779="Lost",N779=""),"Add why it was lost",IF(AND(L779&lt;&gt;"",G779&lt;&gt;"",L779&lt;G779),"Decided before it was sent?",IF(AND(E779="Sent",H779&lt;&gt;"",I779&lt;&gt;"",H779&gt;I779),"Follow-up is after it expires",""))))))))</f>
        <v/>
      </c>
    </row>
    <row r="780" customFormat="false" ht="15" hidden="false" customHeight="false" outlineLevel="0" collapsed="false">
      <c r="A780" s="9"/>
      <c r="B780" s="9"/>
      <c r="C780" s="9"/>
      <c r="D780" s="10"/>
      <c r="E780" s="9"/>
      <c r="F780" s="11" t="str">
        <f aca="true">IF(OR(A780="",E780=""),"",IF(E780="Won","Won",IF(E780="Lost","Lost",IF(E780="Draft","Send it",IF(I780="","Add the date sent",IF(I780&lt;TODAY(),"Expired - chase or close",IF(AND(H780&lt;&gt;"",H780&lt;TODAY()),"Follow-up overdue",IF(H780=TODAY(),"Follow up today",IF(I780-TODAY()&lt;=Settings!$B$4,"Expiring soon",IF(H780="",IF(TODAY()-G780&gt;=Settings!$B$5,"Chase - no follow-up set","Waiting"),"Waiting"))))))))))</f>
        <v/>
      </c>
      <c r="G780" s="12"/>
      <c r="H780" s="12"/>
      <c r="I780" s="13" t="str">
        <f aca="false">IF(G780="","",G780+IF(J780="",Settings!$B$3,J780))</f>
        <v/>
      </c>
      <c r="J780" s="14"/>
      <c r="K780" s="15" t="str">
        <f aca="true">IF(G780="","",IF(L780&lt;&gt;"",L780,TODAY())-G780)</f>
        <v/>
      </c>
      <c r="L780" s="12"/>
      <c r="M780" s="10"/>
      <c r="N780" s="9"/>
      <c r="O780" s="9"/>
      <c r="P780" s="9"/>
      <c r="Q780" s="11" t="str">
        <f aca="false">IF(AND(A780="",B780="",D780="",E780=""),"",IF(D780="","Add the quote value",IF(E780="","Pick a status",IF(AND(E780&lt;&gt;"Draft",G780=""),"Add the date sent",IF(AND(OR(E780="Won",E780="Lost"),L780=""),"Add the date decided",IF(AND(E780="Lost",N780=""),"Add why it was lost",IF(AND(L780&lt;&gt;"",G780&lt;&gt;"",L780&lt;G780),"Decided before it was sent?",IF(AND(E780="Sent",H780&lt;&gt;"",I780&lt;&gt;"",H780&gt;I780),"Follow-up is after it expires",""))))))))</f>
        <v/>
      </c>
    </row>
    <row r="781" customFormat="false" ht="15" hidden="false" customHeight="false" outlineLevel="0" collapsed="false">
      <c r="A781" s="9"/>
      <c r="B781" s="9"/>
      <c r="C781" s="9"/>
      <c r="D781" s="10"/>
      <c r="E781" s="9"/>
      <c r="F781" s="11" t="str">
        <f aca="true">IF(OR(A781="",E781=""),"",IF(E781="Won","Won",IF(E781="Lost","Lost",IF(E781="Draft","Send it",IF(I781="","Add the date sent",IF(I781&lt;TODAY(),"Expired - chase or close",IF(AND(H781&lt;&gt;"",H781&lt;TODAY()),"Follow-up overdue",IF(H781=TODAY(),"Follow up today",IF(I781-TODAY()&lt;=Settings!$B$4,"Expiring soon",IF(H781="",IF(TODAY()-G781&gt;=Settings!$B$5,"Chase - no follow-up set","Waiting"),"Waiting"))))))))))</f>
        <v/>
      </c>
      <c r="G781" s="12"/>
      <c r="H781" s="12"/>
      <c r="I781" s="13" t="str">
        <f aca="false">IF(G781="","",G781+IF(J781="",Settings!$B$3,J781))</f>
        <v/>
      </c>
      <c r="J781" s="14"/>
      <c r="K781" s="15" t="str">
        <f aca="true">IF(G781="","",IF(L781&lt;&gt;"",L781,TODAY())-G781)</f>
        <v/>
      </c>
      <c r="L781" s="12"/>
      <c r="M781" s="10"/>
      <c r="N781" s="9"/>
      <c r="O781" s="9"/>
      <c r="P781" s="9"/>
      <c r="Q781" s="11" t="str">
        <f aca="false">IF(AND(A781="",B781="",D781="",E781=""),"",IF(D781="","Add the quote value",IF(E781="","Pick a status",IF(AND(E781&lt;&gt;"Draft",G781=""),"Add the date sent",IF(AND(OR(E781="Won",E781="Lost"),L781=""),"Add the date decided",IF(AND(E781="Lost",N781=""),"Add why it was lost",IF(AND(L781&lt;&gt;"",G781&lt;&gt;"",L781&lt;G781),"Decided before it was sent?",IF(AND(E781="Sent",H781&lt;&gt;"",I781&lt;&gt;"",H781&gt;I781),"Follow-up is after it expires",""))))))))</f>
        <v/>
      </c>
    </row>
    <row r="782" customFormat="false" ht="15" hidden="false" customHeight="false" outlineLevel="0" collapsed="false">
      <c r="A782" s="9"/>
      <c r="B782" s="9"/>
      <c r="C782" s="9"/>
      <c r="D782" s="10"/>
      <c r="E782" s="9"/>
      <c r="F782" s="11" t="str">
        <f aca="true">IF(OR(A782="",E782=""),"",IF(E782="Won","Won",IF(E782="Lost","Lost",IF(E782="Draft","Send it",IF(I782="","Add the date sent",IF(I782&lt;TODAY(),"Expired - chase or close",IF(AND(H782&lt;&gt;"",H782&lt;TODAY()),"Follow-up overdue",IF(H782=TODAY(),"Follow up today",IF(I782-TODAY()&lt;=Settings!$B$4,"Expiring soon",IF(H782="",IF(TODAY()-G782&gt;=Settings!$B$5,"Chase - no follow-up set","Waiting"),"Waiting"))))))))))</f>
        <v/>
      </c>
      <c r="G782" s="12"/>
      <c r="H782" s="12"/>
      <c r="I782" s="13" t="str">
        <f aca="false">IF(G782="","",G782+IF(J782="",Settings!$B$3,J782))</f>
        <v/>
      </c>
      <c r="J782" s="14"/>
      <c r="K782" s="15" t="str">
        <f aca="true">IF(G782="","",IF(L782&lt;&gt;"",L782,TODAY())-G782)</f>
        <v/>
      </c>
      <c r="L782" s="12"/>
      <c r="M782" s="10"/>
      <c r="N782" s="9"/>
      <c r="O782" s="9"/>
      <c r="P782" s="9"/>
      <c r="Q782" s="11" t="str">
        <f aca="false">IF(AND(A782="",B782="",D782="",E782=""),"",IF(D782="","Add the quote value",IF(E782="","Pick a status",IF(AND(E782&lt;&gt;"Draft",G782=""),"Add the date sent",IF(AND(OR(E782="Won",E782="Lost"),L782=""),"Add the date decided",IF(AND(E782="Lost",N782=""),"Add why it was lost",IF(AND(L782&lt;&gt;"",G782&lt;&gt;"",L782&lt;G782),"Decided before it was sent?",IF(AND(E782="Sent",H782&lt;&gt;"",I782&lt;&gt;"",H782&gt;I782),"Follow-up is after it expires",""))))))))</f>
        <v/>
      </c>
    </row>
    <row r="783" customFormat="false" ht="15" hidden="false" customHeight="false" outlineLevel="0" collapsed="false">
      <c r="A783" s="9"/>
      <c r="B783" s="9"/>
      <c r="C783" s="9"/>
      <c r="D783" s="10"/>
      <c r="E783" s="9"/>
      <c r="F783" s="11" t="str">
        <f aca="true">IF(OR(A783="",E783=""),"",IF(E783="Won","Won",IF(E783="Lost","Lost",IF(E783="Draft","Send it",IF(I783="","Add the date sent",IF(I783&lt;TODAY(),"Expired - chase or close",IF(AND(H783&lt;&gt;"",H783&lt;TODAY()),"Follow-up overdue",IF(H783=TODAY(),"Follow up today",IF(I783-TODAY()&lt;=Settings!$B$4,"Expiring soon",IF(H783="",IF(TODAY()-G783&gt;=Settings!$B$5,"Chase - no follow-up set","Waiting"),"Waiting"))))))))))</f>
        <v/>
      </c>
      <c r="G783" s="12"/>
      <c r="H783" s="12"/>
      <c r="I783" s="13" t="str">
        <f aca="false">IF(G783="","",G783+IF(J783="",Settings!$B$3,J783))</f>
        <v/>
      </c>
      <c r="J783" s="14"/>
      <c r="K783" s="15" t="str">
        <f aca="true">IF(G783="","",IF(L783&lt;&gt;"",L783,TODAY())-G783)</f>
        <v/>
      </c>
      <c r="L783" s="12"/>
      <c r="M783" s="10"/>
      <c r="N783" s="9"/>
      <c r="O783" s="9"/>
      <c r="P783" s="9"/>
      <c r="Q783" s="11" t="str">
        <f aca="false">IF(AND(A783="",B783="",D783="",E783=""),"",IF(D783="","Add the quote value",IF(E783="","Pick a status",IF(AND(E783&lt;&gt;"Draft",G783=""),"Add the date sent",IF(AND(OR(E783="Won",E783="Lost"),L783=""),"Add the date decided",IF(AND(E783="Lost",N783=""),"Add why it was lost",IF(AND(L783&lt;&gt;"",G783&lt;&gt;"",L783&lt;G783),"Decided before it was sent?",IF(AND(E783="Sent",H783&lt;&gt;"",I783&lt;&gt;"",H783&gt;I783),"Follow-up is after it expires",""))))))))</f>
        <v/>
      </c>
    </row>
    <row r="784" customFormat="false" ht="15" hidden="false" customHeight="false" outlineLevel="0" collapsed="false">
      <c r="A784" s="9"/>
      <c r="B784" s="9"/>
      <c r="C784" s="9"/>
      <c r="D784" s="10"/>
      <c r="E784" s="9"/>
      <c r="F784" s="11" t="str">
        <f aca="true">IF(OR(A784="",E784=""),"",IF(E784="Won","Won",IF(E784="Lost","Lost",IF(E784="Draft","Send it",IF(I784="","Add the date sent",IF(I784&lt;TODAY(),"Expired - chase or close",IF(AND(H784&lt;&gt;"",H784&lt;TODAY()),"Follow-up overdue",IF(H784=TODAY(),"Follow up today",IF(I784-TODAY()&lt;=Settings!$B$4,"Expiring soon",IF(H784="",IF(TODAY()-G784&gt;=Settings!$B$5,"Chase - no follow-up set","Waiting"),"Waiting"))))))))))</f>
        <v/>
      </c>
      <c r="G784" s="12"/>
      <c r="H784" s="12"/>
      <c r="I784" s="13" t="str">
        <f aca="false">IF(G784="","",G784+IF(J784="",Settings!$B$3,J784))</f>
        <v/>
      </c>
      <c r="J784" s="14"/>
      <c r="K784" s="15" t="str">
        <f aca="true">IF(G784="","",IF(L784&lt;&gt;"",L784,TODAY())-G784)</f>
        <v/>
      </c>
      <c r="L784" s="12"/>
      <c r="M784" s="10"/>
      <c r="N784" s="9"/>
      <c r="O784" s="9"/>
      <c r="P784" s="9"/>
      <c r="Q784" s="11" t="str">
        <f aca="false">IF(AND(A784="",B784="",D784="",E784=""),"",IF(D784="","Add the quote value",IF(E784="","Pick a status",IF(AND(E784&lt;&gt;"Draft",G784=""),"Add the date sent",IF(AND(OR(E784="Won",E784="Lost"),L784=""),"Add the date decided",IF(AND(E784="Lost",N784=""),"Add why it was lost",IF(AND(L784&lt;&gt;"",G784&lt;&gt;"",L784&lt;G784),"Decided before it was sent?",IF(AND(E784="Sent",H784&lt;&gt;"",I784&lt;&gt;"",H784&gt;I784),"Follow-up is after it expires",""))))))))</f>
        <v/>
      </c>
    </row>
    <row r="785" customFormat="false" ht="15" hidden="false" customHeight="false" outlineLevel="0" collapsed="false">
      <c r="A785" s="9"/>
      <c r="B785" s="9"/>
      <c r="C785" s="9"/>
      <c r="D785" s="10"/>
      <c r="E785" s="9"/>
      <c r="F785" s="11" t="str">
        <f aca="true">IF(OR(A785="",E785=""),"",IF(E785="Won","Won",IF(E785="Lost","Lost",IF(E785="Draft","Send it",IF(I785="","Add the date sent",IF(I785&lt;TODAY(),"Expired - chase or close",IF(AND(H785&lt;&gt;"",H785&lt;TODAY()),"Follow-up overdue",IF(H785=TODAY(),"Follow up today",IF(I785-TODAY()&lt;=Settings!$B$4,"Expiring soon",IF(H785="",IF(TODAY()-G785&gt;=Settings!$B$5,"Chase - no follow-up set","Waiting"),"Waiting"))))))))))</f>
        <v/>
      </c>
      <c r="G785" s="12"/>
      <c r="H785" s="12"/>
      <c r="I785" s="13" t="str">
        <f aca="false">IF(G785="","",G785+IF(J785="",Settings!$B$3,J785))</f>
        <v/>
      </c>
      <c r="J785" s="14"/>
      <c r="K785" s="15" t="str">
        <f aca="true">IF(G785="","",IF(L785&lt;&gt;"",L785,TODAY())-G785)</f>
        <v/>
      </c>
      <c r="L785" s="12"/>
      <c r="M785" s="10"/>
      <c r="N785" s="9"/>
      <c r="O785" s="9"/>
      <c r="P785" s="9"/>
      <c r="Q785" s="11" t="str">
        <f aca="false">IF(AND(A785="",B785="",D785="",E785=""),"",IF(D785="","Add the quote value",IF(E785="","Pick a status",IF(AND(E785&lt;&gt;"Draft",G785=""),"Add the date sent",IF(AND(OR(E785="Won",E785="Lost"),L785=""),"Add the date decided",IF(AND(E785="Lost",N785=""),"Add why it was lost",IF(AND(L785&lt;&gt;"",G785&lt;&gt;"",L785&lt;G785),"Decided before it was sent?",IF(AND(E785="Sent",H785&lt;&gt;"",I785&lt;&gt;"",H785&gt;I785),"Follow-up is after it expires",""))))))))</f>
        <v/>
      </c>
    </row>
    <row r="786" customFormat="false" ht="15" hidden="false" customHeight="false" outlineLevel="0" collapsed="false">
      <c r="A786" s="9"/>
      <c r="B786" s="9"/>
      <c r="C786" s="9"/>
      <c r="D786" s="10"/>
      <c r="E786" s="9"/>
      <c r="F786" s="11" t="str">
        <f aca="true">IF(OR(A786="",E786=""),"",IF(E786="Won","Won",IF(E786="Lost","Lost",IF(E786="Draft","Send it",IF(I786="","Add the date sent",IF(I786&lt;TODAY(),"Expired - chase or close",IF(AND(H786&lt;&gt;"",H786&lt;TODAY()),"Follow-up overdue",IF(H786=TODAY(),"Follow up today",IF(I786-TODAY()&lt;=Settings!$B$4,"Expiring soon",IF(H786="",IF(TODAY()-G786&gt;=Settings!$B$5,"Chase - no follow-up set","Waiting"),"Waiting"))))))))))</f>
        <v/>
      </c>
      <c r="G786" s="12"/>
      <c r="H786" s="12"/>
      <c r="I786" s="13" t="str">
        <f aca="false">IF(G786="","",G786+IF(J786="",Settings!$B$3,J786))</f>
        <v/>
      </c>
      <c r="J786" s="14"/>
      <c r="K786" s="15" t="str">
        <f aca="true">IF(G786="","",IF(L786&lt;&gt;"",L786,TODAY())-G786)</f>
        <v/>
      </c>
      <c r="L786" s="12"/>
      <c r="M786" s="10"/>
      <c r="N786" s="9"/>
      <c r="O786" s="9"/>
      <c r="P786" s="9"/>
      <c r="Q786" s="11" t="str">
        <f aca="false">IF(AND(A786="",B786="",D786="",E786=""),"",IF(D786="","Add the quote value",IF(E786="","Pick a status",IF(AND(E786&lt;&gt;"Draft",G786=""),"Add the date sent",IF(AND(OR(E786="Won",E786="Lost"),L786=""),"Add the date decided",IF(AND(E786="Lost",N786=""),"Add why it was lost",IF(AND(L786&lt;&gt;"",G786&lt;&gt;"",L786&lt;G786),"Decided before it was sent?",IF(AND(E786="Sent",H786&lt;&gt;"",I786&lt;&gt;"",H786&gt;I786),"Follow-up is after it expires",""))))))))</f>
        <v/>
      </c>
    </row>
    <row r="787" customFormat="false" ht="15" hidden="false" customHeight="false" outlineLevel="0" collapsed="false">
      <c r="A787" s="9"/>
      <c r="B787" s="9"/>
      <c r="C787" s="9"/>
      <c r="D787" s="10"/>
      <c r="E787" s="9"/>
      <c r="F787" s="11" t="str">
        <f aca="true">IF(OR(A787="",E787=""),"",IF(E787="Won","Won",IF(E787="Lost","Lost",IF(E787="Draft","Send it",IF(I787="","Add the date sent",IF(I787&lt;TODAY(),"Expired - chase or close",IF(AND(H787&lt;&gt;"",H787&lt;TODAY()),"Follow-up overdue",IF(H787=TODAY(),"Follow up today",IF(I787-TODAY()&lt;=Settings!$B$4,"Expiring soon",IF(H787="",IF(TODAY()-G787&gt;=Settings!$B$5,"Chase - no follow-up set","Waiting"),"Waiting"))))))))))</f>
        <v/>
      </c>
      <c r="G787" s="12"/>
      <c r="H787" s="12"/>
      <c r="I787" s="13" t="str">
        <f aca="false">IF(G787="","",G787+IF(J787="",Settings!$B$3,J787))</f>
        <v/>
      </c>
      <c r="J787" s="14"/>
      <c r="K787" s="15" t="str">
        <f aca="true">IF(G787="","",IF(L787&lt;&gt;"",L787,TODAY())-G787)</f>
        <v/>
      </c>
      <c r="L787" s="12"/>
      <c r="M787" s="10"/>
      <c r="N787" s="9"/>
      <c r="O787" s="9"/>
      <c r="P787" s="9"/>
      <c r="Q787" s="11" t="str">
        <f aca="false">IF(AND(A787="",B787="",D787="",E787=""),"",IF(D787="","Add the quote value",IF(E787="","Pick a status",IF(AND(E787&lt;&gt;"Draft",G787=""),"Add the date sent",IF(AND(OR(E787="Won",E787="Lost"),L787=""),"Add the date decided",IF(AND(E787="Lost",N787=""),"Add why it was lost",IF(AND(L787&lt;&gt;"",G787&lt;&gt;"",L787&lt;G787),"Decided before it was sent?",IF(AND(E787="Sent",H787&lt;&gt;"",I787&lt;&gt;"",H787&gt;I787),"Follow-up is after it expires",""))))))))</f>
        <v/>
      </c>
    </row>
    <row r="788" customFormat="false" ht="15" hidden="false" customHeight="false" outlineLevel="0" collapsed="false">
      <c r="A788" s="9"/>
      <c r="B788" s="9"/>
      <c r="C788" s="9"/>
      <c r="D788" s="10"/>
      <c r="E788" s="9"/>
      <c r="F788" s="11" t="str">
        <f aca="true">IF(OR(A788="",E788=""),"",IF(E788="Won","Won",IF(E788="Lost","Lost",IF(E788="Draft","Send it",IF(I788="","Add the date sent",IF(I788&lt;TODAY(),"Expired - chase or close",IF(AND(H788&lt;&gt;"",H788&lt;TODAY()),"Follow-up overdue",IF(H788=TODAY(),"Follow up today",IF(I788-TODAY()&lt;=Settings!$B$4,"Expiring soon",IF(H788="",IF(TODAY()-G788&gt;=Settings!$B$5,"Chase - no follow-up set","Waiting"),"Waiting"))))))))))</f>
        <v/>
      </c>
      <c r="G788" s="12"/>
      <c r="H788" s="12"/>
      <c r="I788" s="13" t="str">
        <f aca="false">IF(G788="","",G788+IF(J788="",Settings!$B$3,J788))</f>
        <v/>
      </c>
      <c r="J788" s="14"/>
      <c r="K788" s="15" t="str">
        <f aca="true">IF(G788="","",IF(L788&lt;&gt;"",L788,TODAY())-G788)</f>
        <v/>
      </c>
      <c r="L788" s="12"/>
      <c r="M788" s="10"/>
      <c r="N788" s="9"/>
      <c r="O788" s="9"/>
      <c r="P788" s="9"/>
      <c r="Q788" s="11" t="str">
        <f aca="false">IF(AND(A788="",B788="",D788="",E788=""),"",IF(D788="","Add the quote value",IF(E788="","Pick a status",IF(AND(E788&lt;&gt;"Draft",G788=""),"Add the date sent",IF(AND(OR(E788="Won",E788="Lost"),L788=""),"Add the date decided",IF(AND(E788="Lost",N788=""),"Add why it was lost",IF(AND(L788&lt;&gt;"",G788&lt;&gt;"",L788&lt;G788),"Decided before it was sent?",IF(AND(E788="Sent",H788&lt;&gt;"",I788&lt;&gt;"",H788&gt;I788),"Follow-up is after it expires",""))))))))</f>
        <v/>
      </c>
    </row>
    <row r="789" customFormat="false" ht="15" hidden="false" customHeight="false" outlineLevel="0" collapsed="false">
      <c r="A789" s="9"/>
      <c r="B789" s="9"/>
      <c r="C789" s="9"/>
      <c r="D789" s="10"/>
      <c r="E789" s="9"/>
      <c r="F789" s="11" t="str">
        <f aca="true">IF(OR(A789="",E789=""),"",IF(E789="Won","Won",IF(E789="Lost","Lost",IF(E789="Draft","Send it",IF(I789="","Add the date sent",IF(I789&lt;TODAY(),"Expired - chase or close",IF(AND(H789&lt;&gt;"",H789&lt;TODAY()),"Follow-up overdue",IF(H789=TODAY(),"Follow up today",IF(I789-TODAY()&lt;=Settings!$B$4,"Expiring soon",IF(H789="",IF(TODAY()-G789&gt;=Settings!$B$5,"Chase - no follow-up set","Waiting"),"Waiting"))))))))))</f>
        <v/>
      </c>
      <c r="G789" s="12"/>
      <c r="H789" s="12"/>
      <c r="I789" s="13" t="str">
        <f aca="false">IF(G789="","",G789+IF(J789="",Settings!$B$3,J789))</f>
        <v/>
      </c>
      <c r="J789" s="14"/>
      <c r="K789" s="15" t="str">
        <f aca="true">IF(G789="","",IF(L789&lt;&gt;"",L789,TODAY())-G789)</f>
        <v/>
      </c>
      <c r="L789" s="12"/>
      <c r="M789" s="10"/>
      <c r="N789" s="9"/>
      <c r="O789" s="9"/>
      <c r="P789" s="9"/>
      <c r="Q789" s="11" t="str">
        <f aca="false">IF(AND(A789="",B789="",D789="",E789=""),"",IF(D789="","Add the quote value",IF(E789="","Pick a status",IF(AND(E789&lt;&gt;"Draft",G789=""),"Add the date sent",IF(AND(OR(E789="Won",E789="Lost"),L789=""),"Add the date decided",IF(AND(E789="Lost",N789=""),"Add why it was lost",IF(AND(L789&lt;&gt;"",G789&lt;&gt;"",L789&lt;G789),"Decided before it was sent?",IF(AND(E789="Sent",H789&lt;&gt;"",I789&lt;&gt;"",H789&gt;I789),"Follow-up is after it expires",""))))))))</f>
        <v/>
      </c>
    </row>
    <row r="790" customFormat="false" ht="15" hidden="false" customHeight="false" outlineLevel="0" collapsed="false">
      <c r="A790" s="9"/>
      <c r="B790" s="9"/>
      <c r="C790" s="9"/>
      <c r="D790" s="10"/>
      <c r="E790" s="9"/>
      <c r="F790" s="11" t="str">
        <f aca="true">IF(OR(A790="",E790=""),"",IF(E790="Won","Won",IF(E790="Lost","Lost",IF(E790="Draft","Send it",IF(I790="","Add the date sent",IF(I790&lt;TODAY(),"Expired - chase or close",IF(AND(H790&lt;&gt;"",H790&lt;TODAY()),"Follow-up overdue",IF(H790=TODAY(),"Follow up today",IF(I790-TODAY()&lt;=Settings!$B$4,"Expiring soon",IF(H790="",IF(TODAY()-G790&gt;=Settings!$B$5,"Chase - no follow-up set","Waiting"),"Waiting"))))))))))</f>
        <v/>
      </c>
      <c r="G790" s="12"/>
      <c r="H790" s="12"/>
      <c r="I790" s="13" t="str">
        <f aca="false">IF(G790="","",G790+IF(J790="",Settings!$B$3,J790))</f>
        <v/>
      </c>
      <c r="J790" s="14"/>
      <c r="K790" s="15" t="str">
        <f aca="true">IF(G790="","",IF(L790&lt;&gt;"",L790,TODAY())-G790)</f>
        <v/>
      </c>
      <c r="L790" s="12"/>
      <c r="M790" s="10"/>
      <c r="N790" s="9"/>
      <c r="O790" s="9"/>
      <c r="P790" s="9"/>
      <c r="Q790" s="11" t="str">
        <f aca="false">IF(AND(A790="",B790="",D790="",E790=""),"",IF(D790="","Add the quote value",IF(E790="","Pick a status",IF(AND(E790&lt;&gt;"Draft",G790=""),"Add the date sent",IF(AND(OR(E790="Won",E790="Lost"),L790=""),"Add the date decided",IF(AND(E790="Lost",N790=""),"Add why it was lost",IF(AND(L790&lt;&gt;"",G790&lt;&gt;"",L790&lt;G790),"Decided before it was sent?",IF(AND(E790="Sent",H790&lt;&gt;"",I790&lt;&gt;"",H790&gt;I790),"Follow-up is after it expires",""))))))))</f>
        <v/>
      </c>
    </row>
    <row r="791" customFormat="false" ht="15" hidden="false" customHeight="false" outlineLevel="0" collapsed="false">
      <c r="A791" s="9"/>
      <c r="B791" s="9"/>
      <c r="C791" s="9"/>
      <c r="D791" s="10"/>
      <c r="E791" s="9"/>
      <c r="F791" s="11" t="str">
        <f aca="true">IF(OR(A791="",E791=""),"",IF(E791="Won","Won",IF(E791="Lost","Lost",IF(E791="Draft","Send it",IF(I791="","Add the date sent",IF(I791&lt;TODAY(),"Expired - chase or close",IF(AND(H791&lt;&gt;"",H791&lt;TODAY()),"Follow-up overdue",IF(H791=TODAY(),"Follow up today",IF(I791-TODAY()&lt;=Settings!$B$4,"Expiring soon",IF(H791="",IF(TODAY()-G791&gt;=Settings!$B$5,"Chase - no follow-up set","Waiting"),"Waiting"))))))))))</f>
        <v/>
      </c>
      <c r="G791" s="12"/>
      <c r="H791" s="12"/>
      <c r="I791" s="13" t="str">
        <f aca="false">IF(G791="","",G791+IF(J791="",Settings!$B$3,J791))</f>
        <v/>
      </c>
      <c r="J791" s="14"/>
      <c r="K791" s="15" t="str">
        <f aca="true">IF(G791="","",IF(L791&lt;&gt;"",L791,TODAY())-G791)</f>
        <v/>
      </c>
      <c r="L791" s="12"/>
      <c r="M791" s="10"/>
      <c r="N791" s="9"/>
      <c r="O791" s="9"/>
      <c r="P791" s="9"/>
      <c r="Q791" s="11" t="str">
        <f aca="false">IF(AND(A791="",B791="",D791="",E791=""),"",IF(D791="","Add the quote value",IF(E791="","Pick a status",IF(AND(E791&lt;&gt;"Draft",G791=""),"Add the date sent",IF(AND(OR(E791="Won",E791="Lost"),L791=""),"Add the date decided",IF(AND(E791="Lost",N791=""),"Add why it was lost",IF(AND(L791&lt;&gt;"",G791&lt;&gt;"",L791&lt;G791),"Decided before it was sent?",IF(AND(E791="Sent",H791&lt;&gt;"",I791&lt;&gt;"",H791&gt;I791),"Follow-up is after it expires",""))))))))</f>
        <v/>
      </c>
    </row>
    <row r="792" customFormat="false" ht="15" hidden="false" customHeight="false" outlineLevel="0" collapsed="false">
      <c r="A792" s="9"/>
      <c r="B792" s="9"/>
      <c r="C792" s="9"/>
      <c r="D792" s="10"/>
      <c r="E792" s="9"/>
      <c r="F792" s="11" t="str">
        <f aca="true">IF(OR(A792="",E792=""),"",IF(E792="Won","Won",IF(E792="Lost","Lost",IF(E792="Draft","Send it",IF(I792="","Add the date sent",IF(I792&lt;TODAY(),"Expired - chase or close",IF(AND(H792&lt;&gt;"",H792&lt;TODAY()),"Follow-up overdue",IF(H792=TODAY(),"Follow up today",IF(I792-TODAY()&lt;=Settings!$B$4,"Expiring soon",IF(H792="",IF(TODAY()-G792&gt;=Settings!$B$5,"Chase - no follow-up set","Waiting"),"Waiting"))))))))))</f>
        <v/>
      </c>
      <c r="G792" s="12"/>
      <c r="H792" s="12"/>
      <c r="I792" s="13" t="str">
        <f aca="false">IF(G792="","",G792+IF(J792="",Settings!$B$3,J792))</f>
        <v/>
      </c>
      <c r="J792" s="14"/>
      <c r="K792" s="15" t="str">
        <f aca="true">IF(G792="","",IF(L792&lt;&gt;"",L792,TODAY())-G792)</f>
        <v/>
      </c>
      <c r="L792" s="12"/>
      <c r="M792" s="10"/>
      <c r="N792" s="9"/>
      <c r="O792" s="9"/>
      <c r="P792" s="9"/>
      <c r="Q792" s="11" t="str">
        <f aca="false">IF(AND(A792="",B792="",D792="",E792=""),"",IF(D792="","Add the quote value",IF(E792="","Pick a status",IF(AND(E792&lt;&gt;"Draft",G792=""),"Add the date sent",IF(AND(OR(E792="Won",E792="Lost"),L792=""),"Add the date decided",IF(AND(E792="Lost",N792=""),"Add why it was lost",IF(AND(L792&lt;&gt;"",G792&lt;&gt;"",L792&lt;G792),"Decided before it was sent?",IF(AND(E792="Sent",H792&lt;&gt;"",I792&lt;&gt;"",H792&gt;I792),"Follow-up is after it expires",""))))))))</f>
        <v/>
      </c>
    </row>
    <row r="793" customFormat="false" ht="15" hidden="false" customHeight="false" outlineLevel="0" collapsed="false">
      <c r="A793" s="9"/>
      <c r="B793" s="9"/>
      <c r="C793" s="9"/>
      <c r="D793" s="10"/>
      <c r="E793" s="9"/>
      <c r="F793" s="11" t="str">
        <f aca="true">IF(OR(A793="",E793=""),"",IF(E793="Won","Won",IF(E793="Lost","Lost",IF(E793="Draft","Send it",IF(I793="","Add the date sent",IF(I793&lt;TODAY(),"Expired - chase or close",IF(AND(H793&lt;&gt;"",H793&lt;TODAY()),"Follow-up overdue",IF(H793=TODAY(),"Follow up today",IF(I793-TODAY()&lt;=Settings!$B$4,"Expiring soon",IF(H793="",IF(TODAY()-G793&gt;=Settings!$B$5,"Chase - no follow-up set","Waiting"),"Waiting"))))))))))</f>
        <v/>
      </c>
      <c r="G793" s="12"/>
      <c r="H793" s="12"/>
      <c r="I793" s="13" t="str">
        <f aca="false">IF(G793="","",G793+IF(J793="",Settings!$B$3,J793))</f>
        <v/>
      </c>
      <c r="J793" s="14"/>
      <c r="K793" s="15" t="str">
        <f aca="true">IF(G793="","",IF(L793&lt;&gt;"",L793,TODAY())-G793)</f>
        <v/>
      </c>
      <c r="L793" s="12"/>
      <c r="M793" s="10"/>
      <c r="N793" s="9"/>
      <c r="O793" s="9"/>
      <c r="P793" s="9"/>
      <c r="Q793" s="11" t="str">
        <f aca="false">IF(AND(A793="",B793="",D793="",E793=""),"",IF(D793="","Add the quote value",IF(E793="","Pick a status",IF(AND(E793&lt;&gt;"Draft",G793=""),"Add the date sent",IF(AND(OR(E793="Won",E793="Lost"),L793=""),"Add the date decided",IF(AND(E793="Lost",N793=""),"Add why it was lost",IF(AND(L793&lt;&gt;"",G793&lt;&gt;"",L793&lt;G793),"Decided before it was sent?",IF(AND(E793="Sent",H793&lt;&gt;"",I793&lt;&gt;"",H793&gt;I793),"Follow-up is after it expires",""))))))))</f>
        <v/>
      </c>
    </row>
    <row r="794" customFormat="false" ht="15" hidden="false" customHeight="false" outlineLevel="0" collapsed="false">
      <c r="A794" s="9"/>
      <c r="B794" s="9"/>
      <c r="C794" s="9"/>
      <c r="D794" s="10"/>
      <c r="E794" s="9"/>
      <c r="F794" s="11" t="str">
        <f aca="true">IF(OR(A794="",E794=""),"",IF(E794="Won","Won",IF(E794="Lost","Lost",IF(E794="Draft","Send it",IF(I794="","Add the date sent",IF(I794&lt;TODAY(),"Expired - chase or close",IF(AND(H794&lt;&gt;"",H794&lt;TODAY()),"Follow-up overdue",IF(H794=TODAY(),"Follow up today",IF(I794-TODAY()&lt;=Settings!$B$4,"Expiring soon",IF(H794="",IF(TODAY()-G794&gt;=Settings!$B$5,"Chase - no follow-up set","Waiting"),"Waiting"))))))))))</f>
        <v/>
      </c>
      <c r="G794" s="12"/>
      <c r="H794" s="12"/>
      <c r="I794" s="13" t="str">
        <f aca="false">IF(G794="","",G794+IF(J794="",Settings!$B$3,J794))</f>
        <v/>
      </c>
      <c r="J794" s="14"/>
      <c r="K794" s="15" t="str">
        <f aca="true">IF(G794="","",IF(L794&lt;&gt;"",L794,TODAY())-G794)</f>
        <v/>
      </c>
      <c r="L794" s="12"/>
      <c r="M794" s="10"/>
      <c r="N794" s="9"/>
      <c r="O794" s="9"/>
      <c r="P794" s="9"/>
      <c r="Q794" s="11" t="str">
        <f aca="false">IF(AND(A794="",B794="",D794="",E794=""),"",IF(D794="","Add the quote value",IF(E794="","Pick a status",IF(AND(E794&lt;&gt;"Draft",G794=""),"Add the date sent",IF(AND(OR(E794="Won",E794="Lost"),L794=""),"Add the date decided",IF(AND(E794="Lost",N794=""),"Add why it was lost",IF(AND(L794&lt;&gt;"",G794&lt;&gt;"",L794&lt;G794),"Decided before it was sent?",IF(AND(E794="Sent",H794&lt;&gt;"",I794&lt;&gt;"",H794&gt;I794),"Follow-up is after it expires",""))))))))</f>
        <v/>
      </c>
    </row>
    <row r="795" customFormat="false" ht="15" hidden="false" customHeight="false" outlineLevel="0" collapsed="false">
      <c r="A795" s="9"/>
      <c r="B795" s="9"/>
      <c r="C795" s="9"/>
      <c r="D795" s="10"/>
      <c r="E795" s="9"/>
      <c r="F795" s="11" t="str">
        <f aca="true">IF(OR(A795="",E795=""),"",IF(E795="Won","Won",IF(E795="Lost","Lost",IF(E795="Draft","Send it",IF(I795="","Add the date sent",IF(I795&lt;TODAY(),"Expired - chase or close",IF(AND(H795&lt;&gt;"",H795&lt;TODAY()),"Follow-up overdue",IF(H795=TODAY(),"Follow up today",IF(I795-TODAY()&lt;=Settings!$B$4,"Expiring soon",IF(H795="",IF(TODAY()-G795&gt;=Settings!$B$5,"Chase - no follow-up set","Waiting"),"Waiting"))))))))))</f>
        <v/>
      </c>
      <c r="G795" s="12"/>
      <c r="H795" s="12"/>
      <c r="I795" s="13" t="str">
        <f aca="false">IF(G795="","",G795+IF(J795="",Settings!$B$3,J795))</f>
        <v/>
      </c>
      <c r="J795" s="14"/>
      <c r="K795" s="15" t="str">
        <f aca="true">IF(G795="","",IF(L795&lt;&gt;"",L795,TODAY())-G795)</f>
        <v/>
      </c>
      <c r="L795" s="12"/>
      <c r="M795" s="10"/>
      <c r="N795" s="9"/>
      <c r="O795" s="9"/>
      <c r="P795" s="9"/>
      <c r="Q795" s="11" t="str">
        <f aca="false">IF(AND(A795="",B795="",D795="",E795=""),"",IF(D795="","Add the quote value",IF(E795="","Pick a status",IF(AND(E795&lt;&gt;"Draft",G795=""),"Add the date sent",IF(AND(OR(E795="Won",E795="Lost"),L795=""),"Add the date decided",IF(AND(E795="Lost",N795=""),"Add why it was lost",IF(AND(L795&lt;&gt;"",G795&lt;&gt;"",L795&lt;G795),"Decided before it was sent?",IF(AND(E795="Sent",H795&lt;&gt;"",I795&lt;&gt;"",H795&gt;I795),"Follow-up is after it expires",""))))))))</f>
        <v/>
      </c>
    </row>
    <row r="796" customFormat="false" ht="15" hidden="false" customHeight="false" outlineLevel="0" collapsed="false">
      <c r="A796" s="9"/>
      <c r="B796" s="9"/>
      <c r="C796" s="9"/>
      <c r="D796" s="10"/>
      <c r="E796" s="9"/>
      <c r="F796" s="11" t="str">
        <f aca="true">IF(OR(A796="",E796=""),"",IF(E796="Won","Won",IF(E796="Lost","Lost",IF(E796="Draft","Send it",IF(I796="","Add the date sent",IF(I796&lt;TODAY(),"Expired - chase or close",IF(AND(H796&lt;&gt;"",H796&lt;TODAY()),"Follow-up overdue",IF(H796=TODAY(),"Follow up today",IF(I796-TODAY()&lt;=Settings!$B$4,"Expiring soon",IF(H796="",IF(TODAY()-G796&gt;=Settings!$B$5,"Chase - no follow-up set","Waiting"),"Waiting"))))))))))</f>
        <v/>
      </c>
      <c r="G796" s="12"/>
      <c r="H796" s="12"/>
      <c r="I796" s="13" t="str">
        <f aca="false">IF(G796="","",G796+IF(J796="",Settings!$B$3,J796))</f>
        <v/>
      </c>
      <c r="J796" s="14"/>
      <c r="K796" s="15" t="str">
        <f aca="true">IF(G796="","",IF(L796&lt;&gt;"",L796,TODAY())-G796)</f>
        <v/>
      </c>
      <c r="L796" s="12"/>
      <c r="M796" s="10"/>
      <c r="N796" s="9"/>
      <c r="O796" s="9"/>
      <c r="P796" s="9"/>
      <c r="Q796" s="11" t="str">
        <f aca="false">IF(AND(A796="",B796="",D796="",E796=""),"",IF(D796="","Add the quote value",IF(E796="","Pick a status",IF(AND(E796&lt;&gt;"Draft",G796=""),"Add the date sent",IF(AND(OR(E796="Won",E796="Lost"),L796=""),"Add the date decided",IF(AND(E796="Lost",N796=""),"Add why it was lost",IF(AND(L796&lt;&gt;"",G796&lt;&gt;"",L796&lt;G796),"Decided before it was sent?",IF(AND(E796="Sent",H796&lt;&gt;"",I796&lt;&gt;"",H796&gt;I796),"Follow-up is after it expires",""))))))))</f>
        <v/>
      </c>
    </row>
    <row r="797" customFormat="false" ht="15" hidden="false" customHeight="false" outlineLevel="0" collapsed="false">
      <c r="A797" s="9"/>
      <c r="B797" s="9"/>
      <c r="C797" s="9"/>
      <c r="D797" s="10"/>
      <c r="E797" s="9"/>
      <c r="F797" s="11" t="str">
        <f aca="true">IF(OR(A797="",E797=""),"",IF(E797="Won","Won",IF(E797="Lost","Lost",IF(E797="Draft","Send it",IF(I797="","Add the date sent",IF(I797&lt;TODAY(),"Expired - chase or close",IF(AND(H797&lt;&gt;"",H797&lt;TODAY()),"Follow-up overdue",IF(H797=TODAY(),"Follow up today",IF(I797-TODAY()&lt;=Settings!$B$4,"Expiring soon",IF(H797="",IF(TODAY()-G797&gt;=Settings!$B$5,"Chase - no follow-up set","Waiting"),"Waiting"))))))))))</f>
        <v/>
      </c>
      <c r="G797" s="12"/>
      <c r="H797" s="12"/>
      <c r="I797" s="13" t="str">
        <f aca="false">IF(G797="","",G797+IF(J797="",Settings!$B$3,J797))</f>
        <v/>
      </c>
      <c r="J797" s="14"/>
      <c r="K797" s="15" t="str">
        <f aca="true">IF(G797="","",IF(L797&lt;&gt;"",L797,TODAY())-G797)</f>
        <v/>
      </c>
      <c r="L797" s="12"/>
      <c r="M797" s="10"/>
      <c r="N797" s="9"/>
      <c r="O797" s="9"/>
      <c r="P797" s="9"/>
      <c r="Q797" s="11" t="str">
        <f aca="false">IF(AND(A797="",B797="",D797="",E797=""),"",IF(D797="","Add the quote value",IF(E797="","Pick a status",IF(AND(E797&lt;&gt;"Draft",G797=""),"Add the date sent",IF(AND(OR(E797="Won",E797="Lost"),L797=""),"Add the date decided",IF(AND(E797="Lost",N797=""),"Add why it was lost",IF(AND(L797&lt;&gt;"",G797&lt;&gt;"",L797&lt;G797),"Decided before it was sent?",IF(AND(E797="Sent",H797&lt;&gt;"",I797&lt;&gt;"",H797&gt;I797),"Follow-up is after it expires",""))))))))</f>
        <v/>
      </c>
    </row>
    <row r="798" customFormat="false" ht="15" hidden="false" customHeight="false" outlineLevel="0" collapsed="false">
      <c r="A798" s="9"/>
      <c r="B798" s="9"/>
      <c r="C798" s="9"/>
      <c r="D798" s="10"/>
      <c r="E798" s="9"/>
      <c r="F798" s="11" t="str">
        <f aca="true">IF(OR(A798="",E798=""),"",IF(E798="Won","Won",IF(E798="Lost","Lost",IF(E798="Draft","Send it",IF(I798="","Add the date sent",IF(I798&lt;TODAY(),"Expired - chase or close",IF(AND(H798&lt;&gt;"",H798&lt;TODAY()),"Follow-up overdue",IF(H798=TODAY(),"Follow up today",IF(I798-TODAY()&lt;=Settings!$B$4,"Expiring soon",IF(H798="",IF(TODAY()-G798&gt;=Settings!$B$5,"Chase - no follow-up set","Waiting"),"Waiting"))))))))))</f>
        <v/>
      </c>
      <c r="G798" s="12"/>
      <c r="H798" s="12"/>
      <c r="I798" s="13" t="str">
        <f aca="false">IF(G798="","",G798+IF(J798="",Settings!$B$3,J798))</f>
        <v/>
      </c>
      <c r="J798" s="14"/>
      <c r="K798" s="15" t="str">
        <f aca="true">IF(G798="","",IF(L798&lt;&gt;"",L798,TODAY())-G798)</f>
        <v/>
      </c>
      <c r="L798" s="12"/>
      <c r="M798" s="10"/>
      <c r="N798" s="9"/>
      <c r="O798" s="9"/>
      <c r="P798" s="9"/>
      <c r="Q798" s="11" t="str">
        <f aca="false">IF(AND(A798="",B798="",D798="",E798=""),"",IF(D798="","Add the quote value",IF(E798="","Pick a status",IF(AND(E798&lt;&gt;"Draft",G798=""),"Add the date sent",IF(AND(OR(E798="Won",E798="Lost"),L798=""),"Add the date decided",IF(AND(E798="Lost",N798=""),"Add why it was lost",IF(AND(L798&lt;&gt;"",G798&lt;&gt;"",L798&lt;G798),"Decided before it was sent?",IF(AND(E798="Sent",H798&lt;&gt;"",I798&lt;&gt;"",H798&gt;I798),"Follow-up is after it expires",""))))))))</f>
        <v/>
      </c>
    </row>
    <row r="799" customFormat="false" ht="15" hidden="false" customHeight="false" outlineLevel="0" collapsed="false">
      <c r="A799" s="9"/>
      <c r="B799" s="9"/>
      <c r="C799" s="9"/>
      <c r="D799" s="10"/>
      <c r="E799" s="9"/>
      <c r="F799" s="11" t="str">
        <f aca="true">IF(OR(A799="",E799=""),"",IF(E799="Won","Won",IF(E799="Lost","Lost",IF(E799="Draft","Send it",IF(I799="","Add the date sent",IF(I799&lt;TODAY(),"Expired - chase or close",IF(AND(H799&lt;&gt;"",H799&lt;TODAY()),"Follow-up overdue",IF(H799=TODAY(),"Follow up today",IF(I799-TODAY()&lt;=Settings!$B$4,"Expiring soon",IF(H799="",IF(TODAY()-G799&gt;=Settings!$B$5,"Chase - no follow-up set","Waiting"),"Waiting"))))))))))</f>
        <v/>
      </c>
      <c r="G799" s="12"/>
      <c r="H799" s="12"/>
      <c r="I799" s="13" t="str">
        <f aca="false">IF(G799="","",G799+IF(J799="",Settings!$B$3,J799))</f>
        <v/>
      </c>
      <c r="J799" s="14"/>
      <c r="K799" s="15" t="str">
        <f aca="true">IF(G799="","",IF(L799&lt;&gt;"",L799,TODAY())-G799)</f>
        <v/>
      </c>
      <c r="L799" s="12"/>
      <c r="M799" s="10"/>
      <c r="N799" s="9"/>
      <c r="O799" s="9"/>
      <c r="P799" s="9"/>
      <c r="Q799" s="11" t="str">
        <f aca="false">IF(AND(A799="",B799="",D799="",E799=""),"",IF(D799="","Add the quote value",IF(E799="","Pick a status",IF(AND(E799&lt;&gt;"Draft",G799=""),"Add the date sent",IF(AND(OR(E799="Won",E799="Lost"),L799=""),"Add the date decided",IF(AND(E799="Lost",N799=""),"Add why it was lost",IF(AND(L799&lt;&gt;"",G799&lt;&gt;"",L799&lt;G799),"Decided before it was sent?",IF(AND(E799="Sent",H799&lt;&gt;"",I799&lt;&gt;"",H799&gt;I799),"Follow-up is after it expires",""))))))))</f>
        <v/>
      </c>
    </row>
    <row r="800" customFormat="false" ht="15" hidden="false" customHeight="false" outlineLevel="0" collapsed="false">
      <c r="A800" s="9"/>
      <c r="B800" s="9"/>
      <c r="C800" s="9"/>
      <c r="D800" s="10"/>
      <c r="E800" s="9"/>
      <c r="F800" s="11" t="str">
        <f aca="true">IF(OR(A800="",E800=""),"",IF(E800="Won","Won",IF(E800="Lost","Lost",IF(E800="Draft","Send it",IF(I800="","Add the date sent",IF(I800&lt;TODAY(),"Expired - chase or close",IF(AND(H800&lt;&gt;"",H800&lt;TODAY()),"Follow-up overdue",IF(H800=TODAY(),"Follow up today",IF(I800-TODAY()&lt;=Settings!$B$4,"Expiring soon",IF(H800="",IF(TODAY()-G800&gt;=Settings!$B$5,"Chase - no follow-up set","Waiting"),"Waiting"))))))))))</f>
        <v/>
      </c>
      <c r="G800" s="12"/>
      <c r="H800" s="12"/>
      <c r="I800" s="13" t="str">
        <f aca="false">IF(G800="","",G800+IF(J800="",Settings!$B$3,J800))</f>
        <v/>
      </c>
      <c r="J800" s="14"/>
      <c r="K800" s="15" t="str">
        <f aca="true">IF(G800="","",IF(L800&lt;&gt;"",L800,TODAY())-G800)</f>
        <v/>
      </c>
      <c r="L800" s="12"/>
      <c r="M800" s="10"/>
      <c r="N800" s="9"/>
      <c r="O800" s="9"/>
      <c r="P800" s="9"/>
      <c r="Q800" s="11" t="str">
        <f aca="false">IF(AND(A800="",B800="",D800="",E800=""),"",IF(D800="","Add the quote value",IF(E800="","Pick a status",IF(AND(E800&lt;&gt;"Draft",G800=""),"Add the date sent",IF(AND(OR(E800="Won",E800="Lost"),L800=""),"Add the date decided",IF(AND(E800="Lost",N800=""),"Add why it was lost",IF(AND(L800&lt;&gt;"",G800&lt;&gt;"",L800&lt;G800),"Decided before it was sent?",IF(AND(E800="Sent",H800&lt;&gt;"",I800&lt;&gt;"",H800&gt;I800),"Follow-up is after it expires",""))))))))</f>
        <v/>
      </c>
    </row>
    <row r="801" customFormat="false" ht="15" hidden="false" customHeight="false" outlineLevel="0" collapsed="false">
      <c r="A801" s="9"/>
      <c r="B801" s="9"/>
      <c r="C801" s="9"/>
      <c r="D801" s="10"/>
      <c r="E801" s="9"/>
      <c r="F801" s="11" t="str">
        <f aca="true">IF(OR(A801="",E801=""),"",IF(E801="Won","Won",IF(E801="Lost","Lost",IF(E801="Draft","Send it",IF(I801="","Add the date sent",IF(I801&lt;TODAY(),"Expired - chase or close",IF(AND(H801&lt;&gt;"",H801&lt;TODAY()),"Follow-up overdue",IF(H801=TODAY(),"Follow up today",IF(I801-TODAY()&lt;=Settings!$B$4,"Expiring soon",IF(H801="",IF(TODAY()-G801&gt;=Settings!$B$5,"Chase - no follow-up set","Waiting"),"Waiting"))))))))))</f>
        <v/>
      </c>
      <c r="G801" s="12"/>
      <c r="H801" s="12"/>
      <c r="I801" s="13" t="str">
        <f aca="false">IF(G801="","",G801+IF(J801="",Settings!$B$3,J801))</f>
        <v/>
      </c>
      <c r="J801" s="14"/>
      <c r="K801" s="15" t="str">
        <f aca="true">IF(G801="","",IF(L801&lt;&gt;"",L801,TODAY())-G801)</f>
        <v/>
      </c>
      <c r="L801" s="12"/>
      <c r="M801" s="10"/>
      <c r="N801" s="9"/>
      <c r="O801" s="9"/>
      <c r="P801" s="9"/>
      <c r="Q801" s="11" t="str">
        <f aca="false">IF(AND(A801="",B801="",D801="",E801=""),"",IF(D801="","Add the quote value",IF(E801="","Pick a status",IF(AND(E801&lt;&gt;"Draft",G801=""),"Add the date sent",IF(AND(OR(E801="Won",E801="Lost"),L801=""),"Add the date decided",IF(AND(E801="Lost",N801=""),"Add why it was lost",IF(AND(L801&lt;&gt;"",G801&lt;&gt;"",L801&lt;G801),"Decided before it was sent?",IF(AND(E801="Sent",H801&lt;&gt;"",I801&lt;&gt;"",H801&gt;I801),"Follow-up is after it expires",""))))))))</f>
        <v/>
      </c>
    </row>
    <row r="802" customFormat="false" ht="15" hidden="false" customHeight="false" outlineLevel="0" collapsed="false">
      <c r="A802" s="9"/>
      <c r="B802" s="9"/>
      <c r="C802" s="9"/>
      <c r="D802" s="10"/>
      <c r="E802" s="9"/>
      <c r="F802" s="11" t="str">
        <f aca="true">IF(OR(A802="",E802=""),"",IF(E802="Won","Won",IF(E802="Lost","Lost",IF(E802="Draft","Send it",IF(I802="","Add the date sent",IF(I802&lt;TODAY(),"Expired - chase or close",IF(AND(H802&lt;&gt;"",H802&lt;TODAY()),"Follow-up overdue",IF(H802=TODAY(),"Follow up today",IF(I802-TODAY()&lt;=Settings!$B$4,"Expiring soon",IF(H802="",IF(TODAY()-G802&gt;=Settings!$B$5,"Chase - no follow-up set","Waiting"),"Waiting"))))))))))</f>
        <v/>
      </c>
      <c r="G802" s="12"/>
      <c r="H802" s="12"/>
      <c r="I802" s="13" t="str">
        <f aca="false">IF(G802="","",G802+IF(J802="",Settings!$B$3,J802))</f>
        <v/>
      </c>
      <c r="J802" s="14"/>
      <c r="K802" s="15" t="str">
        <f aca="true">IF(G802="","",IF(L802&lt;&gt;"",L802,TODAY())-G802)</f>
        <v/>
      </c>
      <c r="L802" s="12"/>
      <c r="M802" s="10"/>
      <c r="N802" s="9"/>
      <c r="O802" s="9"/>
      <c r="P802" s="9"/>
      <c r="Q802" s="11" t="str">
        <f aca="false">IF(AND(A802="",B802="",D802="",E802=""),"",IF(D802="","Add the quote value",IF(E802="","Pick a status",IF(AND(E802&lt;&gt;"Draft",G802=""),"Add the date sent",IF(AND(OR(E802="Won",E802="Lost"),L802=""),"Add the date decided",IF(AND(E802="Lost",N802=""),"Add why it was lost",IF(AND(L802&lt;&gt;"",G802&lt;&gt;"",L802&lt;G802),"Decided before it was sent?",IF(AND(E802="Sent",H802&lt;&gt;"",I802&lt;&gt;"",H802&gt;I802),"Follow-up is after it expires",""))))))))</f>
        <v/>
      </c>
    </row>
    <row r="803" customFormat="false" ht="15" hidden="false" customHeight="false" outlineLevel="0" collapsed="false">
      <c r="A803" s="9"/>
      <c r="B803" s="9"/>
      <c r="C803" s="9"/>
      <c r="D803" s="10"/>
      <c r="E803" s="9"/>
      <c r="F803" s="11" t="str">
        <f aca="true">IF(OR(A803="",E803=""),"",IF(E803="Won","Won",IF(E803="Lost","Lost",IF(E803="Draft","Send it",IF(I803="","Add the date sent",IF(I803&lt;TODAY(),"Expired - chase or close",IF(AND(H803&lt;&gt;"",H803&lt;TODAY()),"Follow-up overdue",IF(H803=TODAY(),"Follow up today",IF(I803-TODAY()&lt;=Settings!$B$4,"Expiring soon",IF(H803="",IF(TODAY()-G803&gt;=Settings!$B$5,"Chase - no follow-up set","Waiting"),"Waiting"))))))))))</f>
        <v/>
      </c>
      <c r="G803" s="12"/>
      <c r="H803" s="12"/>
      <c r="I803" s="13" t="str">
        <f aca="false">IF(G803="","",G803+IF(J803="",Settings!$B$3,J803))</f>
        <v/>
      </c>
      <c r="J803" s="14"/>
      <c r="K803" s="15" t="str">
        <f aca="true">IF(G803="","",IF(L803&lt;&gt;"",L803,TODAY())-G803)</f>
        <v/>
      </c>
      <c r="L803" s="12"/>
      <c r="M803" s="10"/>
      <c r="N803" s="9"/>
      <c r="O803" s="9"/>
      <c r="P803" s="9"/>
      <c r="Q803" s="11" t="str">
        <f aca="false">IF(AND(A803="",B803="",D803="",E803=""),"",IF(D803="","Add the quote value",IF(E803="","Pick a status",IF(AND(E803&lt;&gt;"Draft",G803=""),"Add the date sent",IF(AND(OR(E803="Won",E803="Lost"),L803=""),"Add the date decided",IF(AND(E803="Lost",N803=""),"Add why it was lost",IF(AND(L803&lt;&gt;"",G803&lt;&gt;"",L803&lt;G803),"Decided before it was sent?",IF(AND(E803="Sent",H803&lt;&gt;"",I803&lt;&gt;"",H803&gt;I803),"Follow-up is after it expires",""))))))))</f>
        <v/>
      </c>
    </row>
    <row r="804" customFormat="false" ht="15" hidden="false" customHeight="false" outlineLevel="0" collapsed="false">
      <c r="A804" s="9"/>
      <c r="B804" s="9"/>
      <c r="C804" s="9"/>
      <c r="D804" s="10"/>
      <c r="E804" s="9"/>
      <c r="F804" s="11" t="str">
        <f aca="true">IF(OR(A804="",E804=""),"",IF(E804="Won","Won",IF(E804="Lost","Lost",IF(E804="Draft","Send it",IF(I804="","Add the date sent",IF(I804&lt;TODAY(),"Expired - chase or close",IF(AND(H804&lt;&gt;"",H804&lt;TODAY()),"Follow-up overdue",IF(H804=TODAY(),"Follow up today",IF(I804-TODAY()&lt;=Settings!$B$4,"Expiring soon",IF(H804="",IF(TODAY()-G804&gt;=Settings!$B$5,"Chase - no follow-up set","Waiting"),"Waiting"))))))))))</f>
        <v/>
      </c>
      <c r="G804" s="12"/>
      <c r="H804" s="12"/>
      <c r="I804" s="13" t="str">
        <f aca="false">IF(G804="","",G804+IF(J804="",Settings!$B$3,J804))</f>
        <v/>
      </c>
      <c r="J804" s="14"/>
      <c r="K804" s="15" t="str">
        <f aca="true">IF(G804="","",IF(L804&lt;&gt;"",L804,TODAY())-G804)</f>
        <v/>
      </c>
      <c r="L804" s="12"/>
      <c r="M804" s="10"/>
      <c r="N804" s="9"/>
      <c r="O804" s="9"/>
      <c r="P804" s="9"/>
      <c r="Q804" s="11" t="str">
        <f aca="false">IF(AND(A804="",B804="",D804="",E804=""),"",IF(D804="","Add the quote value",IF(E804="","Pick a status",IF(AND(E804&lt;&gt;"Draft",G804=""),"Add the date sent",IF(AND(OR(E804="Won",E804="Lost"),L804=""),"Add the date decided",IF(AND(E804="Lost",N804=""),"Add why it was lost",IF(AND(L804&lt;&gt;"",G804&lt;&gt;"",L804&lt;G804),"Decided before it was sent?",IF(AND(E804="Sent",H804&lt;&gt;"",I804&lt;&gt;"",H804&gt;I804),"Follow-up is after it expires",""))))))))</f>
        <v/>
      </c>
    </row>
    <row r="805" customFormat="false" ht="15" hidden="false" customHeight="false" outlineLevel="0" collapsed="false">
      <c r="A805" s="9"/>
      <c r="B805" s="9"/>
      <c r="C805" s="9"/>
      <c r="D805" s="10"/>
      <c r="E805" s="9"/>
      <c r="F805" s="11" t="str">
        <f aca="true">IF(OR(A805="",E805=""),"",IF(E805="Won","Won",IF(E805="Lost","Lost",IF(E805="Draft","Send it",IF(I805="","Add the date sent",IF(I805&lt;TODAY(),"Expired - chase or close",IF(AND(H805&lt;&gt;"",H805&lt;TODAY()),"Follow-up overdue",IF(H805=TODAY(),"Follow up today",IF(I805-TODAY()&lt;=Settings!$B$4,"Expiring soon",IF(H805="",IF(TODAY()-G805&gt;=Settings!$B$5,"Chase - no follow-up set","Waiting"),"Waiting"))))))))))</f>
        <v/>
      </c>
      <c r="G805" s="12"/>
      <c r="H805" s="12"/>
      <c r="I805" s="13" t="str">
        <f aca="false">IF(G805="","",G805+IF(J805="",Settings!$B$3,J805))</f>
        <v/>
      </c>
      <c r="J805" s="14"/>
      <c r="K805" s="15" t="str">
        <f aca="true">IF(G805="","",IF(L805&lt;&gt;"",L805,TODAY())-G805)</f>
        <v/>
      </c>
      <c r="L805" s="12"/>
      <c r="M805" s="10"/>
      <c r="N805" s="9"/>
      <c r="O805" s="9"/>
      <c r="P805" s="9"/>
      <c r="Q805" s="11" t="str">
        <f aca="false">IF(AND(A805="",B805="",D805="",E805=""),"",IF(D805="","Add the quote value",IF(E805="","Pick a status",IF(AND(E805&lt;&gt;"Draft",G805=""),"Add the date sent",IF(AND(OR(E805="Won",E805="Lost"),L805=""),"Add the date decided",IF(AND(E805="Lost",N805=""),"Add why it was lost",IF(AND(L805&lt;&gt;"",G805&lt;&gt;"",L805&lt;G805),"Decided before it was sent?",IF(AND(E805="Sent",H805&lt;&gt;"",I805&lt;&gt;"",H805&gt;I805),"Follow-up is after it expires",""))))))))</f>
        <v/>
      </c>
    </row>
    <row r="806" customFormat="false" ht="15" hidden="false" customHeight="false" outlineLevel="0" collapsed="false">
      <c r="A806" s="9"/>
      <c r="B806" s="9"/>
      <c r="C806" s="9"/>
      <c r="D806" s="10"/>
      <c r="E806" s="9"/>
      <c r="F806" s="11" t="str">
        <f aca="true">IF(OR(A806="",E806=""),"",IF(E806="Won","Won",IF(E806="Lost","Lost",IF(E806="Draft","Send it",IF(I806="","Add the date sent",IF(I806&lt;TODAY(),"Expired - chase or close",IF(AND(H806&lt;&gt;"",H806&lt;TODAY()),"Follow-up overdue",IF(H806=TODAY(),"Follow up today",IF(I806-TODAY()&lt;=Settings!$B$4,"Expiring soon",IF(H806="",IF(TODAY()-G806&gt;=Settings!$B$5,"Chase - no follow-up set","Waiting"),"Waiting"))))))))))</f>
        <v/>
      </c>
      <c r="G806" s="12"/>
      <c r="H806" s="12"/>
      <c r="I806" s="13" t="str">
        <f aca="false">IF(G806="","",G806+IF(J806="",Settings!$B$3,J806))</f>
        <v/>
      </c>
      <c r="J806" s="14"/>
      <c r="K806" s="15" t="str">
        <f aca="true">IF(G806="","",IF(L806&lt;&gt;"",L806,TODAY())-G806)</f>
        <v/>
      </c>
      <c r="L806" s="12"/>
      <c r="M806" s="10"/>
      <c r="N806" s="9"/>
      <c r="O806" s="9"/>
      <c r="P806" s="9"/>
      <c r="Q806" s="11" t="str">
        <f aca="false">IF(AND(A806="",B806="",D806="",E806=""),"",IF(D806="","Add the quote value",IF(E806="","Pick a status",IF(AND(E806&lt;&gt;"Draft",G806=""),"Add the date sent",IF(AND(OR(E806="Won",E806="Lost"),L806=""),"Add the date decided",IF(AND(E806="Lost",N806=""),"Add why it was lost",IF(AND(L806&lt;&gt;"",G806&lt;&gt;"",L806&lt;G806),"Decided before it was sent?",IF(AND(E806="Sent",H806&lt;&gt;"",I806&lt;&gt;"",H806&gt;I806),"Follow-up is after it expires",""))))))))</f>
        <v/>
      </c>
    </row>
    <row r="807" customFormat="false" ht="15" hidden="false" customHeight="false" outlineLevel="0" collapsed="false">
      <c r="A807" s="9"/>
      <c r="B807" s="9"/>
      <c r="C807" s="9"/>
      <c r="D807" s="10"/>
      <c r="E807" s="9"/>
      <c r="F807" s="11" t="str">
        <f aca="true">IF(OR(A807="",E807=""),"",IF(E807="Won","Won",IF(E807="Lost","Lost",IF(E807="Draft","Send it",IF(I807="","Add the date sent",IF(I807&lt;TODAY(),"Expired - chase or close",IF(AND(H807&lt;&gt;"",H807&lt;TODAY()),"Follow-up overdue",IF(H807=TODAY(),"Follow up today",IF(I807-TODAY()&lt;=Settings!$B$4,"Expiring soon",IF(H807="",IF(TODAY()-G807&gt;=Settings!$B$5,"Chase - no follow-up set","Waiting"),"Waiting"))))))))))</f>
        <v/>
      </c>
      <c r="G807" s="12"/>
      <c r="H807" s="12"/>
      <c r="I807" s="13" t="str">
        <f aca="false">IF(G807="","",G807+IF(J807="",Settings!$B$3,J807))</f>
        <v/>
      </c>
      <c r="J807" s="14"/>
      <c r="K807" s="15" t="str">
        <f aca="true">IF(G807="","",IF(L807&lt;&gt;"",L807,TODAY())-G807)</f>
        <v/>
      </c>
      <c r="L807" s="12"/>
      <c r="M807" s="10"/>
      <c r="N807" s="9"/>
      <c r="O807" s="9"/>
      <c r="P807" s="9"/>
      <c r="Q807" s="11" t="str">
        <f aca="false">IF(AND(A807="",B807="",D807="",E807=""),"",IF(D807="","Add the quote value",IF(E807="","Pick a status",IF(AND(E807&lt;&gt;"Draft",G807=""),"Add the date sent",IF(AND(OR(E807="Won",E807="Lost"),L807=""),"Add the date decided",IF(AND(E807="Lost",N807=""),"Add why it was lost",IF(AND(L807&lt;&gt;"",G807&lt;&gt;"",L807&lt;G807),"Decided before it was sent?",IF(AND(E807="Sent",H807&lt;&gt;"",I807&lt;&gt;"",H807&gt;I807),"Follow-up is after it expires",""))))))))</f>
        <v/>
      </c>
    </row>
    <row r="808" customFormat="false" ht="15" hidden="false" customHeight="false" outlineLevel="0" collapsed="false">
      <c r="A808" s="9"/>
      <c r="B808" s="9"/>
      <c r="C808" s="9"/>
      <c r="D808" s="10"/>
      <c r="E808" s="9"/>
      <c r="F808" s="11" t="str">
        <f aca="true">IF(OR(A808="",E808=""),"",IF(E808="Won","Won",IF(E808="Lost","Lost",IF(E808="Draft","Send it",IF(I808="","Add the date sent",IF(I808&lt;TODAY(),"Expired - chase or close",IF(AND(H808&lt;&gt;"",H808&lt;TODAY()),"Follow-up overdue",IF(H808=TODAY(),"Follow up today",IF(I808-TODAY()&lt;=Settings!$B$4,"Expiring soon",IF(H808="",IF(TODAY()-G808&gt;=Settings!$B$5,"Chase - no follow-up set","Waiting"),"Waiting"))))))))))</f>
        <v/>
      </c>
      <c r="G808" s="12"/>
      <c r="H808" s="12"/>
      <c r="I808" s="13" t="str">
        <f aca="false">IF(G808="","",G808+IF(J808="",Settings!$B$3,J808))</f>
        <v/>
      </c>
      <c r="J808" s="14"/>
      <c r="K808" s="15" t="str">
        <f aca="true">IF(G808="","",IF(L808&lt;&gt;"",L808,TODAY())-G808)</f>
        <v/>
      </c>
      <c r="L808" s="12"/>
      <c r="M808" s="10"/>
      <c r="N808" s="9"/>
      <c r="O808" s="9"/>
      <c r="P808" s="9"/>
      <c r="Q808" s="11" t="str">
        <f aca="false">IF(AND(A808="",B808="",D808="",E808=""),"",IF(D808="","Add the quote value",IF(E808="","Pick a status",IF(AND(E808&lt;&gt;"Draft",G808=""),"Add the date sent",IF(AND(OR(E808="Won",E808="Lost"),L808=""),"Add the date decided",IF(AND(E808="Lost",N808=""),"Add why it was lost",IF(AND(L808&lt;&gt;"",G808&lt;&gt;"",L808&lt;G808),"Decided before it was sent?",IF(AND(E808="Sent",H808&lt;&gt;"",I808&lt;&gt;"",H808&gt;I808),"Follow-up is after it expires",""))))))))</f>
        <v/>
      </c>
    </row>
    <row r="809" customFormat="false" ht="15" hidden="false" customHeight="false" outlineLevel="0" collapsed="false">
      <c r="A809" s="9"/>
      <c r="B809" s="9"/>
      <c r="C809" s="9"/>
      <c r="D809" s="10"/>
      <c r="E809" s="9"/>
      <c r="F809" s="11" t="str">
        <f aca="true">IF(OR(A809="",E809=""),"",IF(E809="Won","Won",IF(E809="Lost","Lost",IF(E809="Draft","Send it",IF(I809="","Add the date sent",IF(I809&lt;TODAY(),"Expired - chase or close",IF(AND(H809&lt;&gt;"",H809&lt;TODAY()),"Follow-up overdue",IF(H809=TODAY(),"Follow up today",IF(I809-TODAY()&lt;=Settings!$B$4,"Expiring soon",IF(H809="",IF(TODAY()-G809&gt;=Settings!$B$5,"Chase - no follow-up set","Waiting"),"Waiting"))))))))))</f>
        <v/>
      </c>
      <c r="G809" s="12"/>
      <c r="H809" s="12"/>
      <c r="I809" s="13" t="str">
        <f aca="false">IF(G809="","",G809+IF(J809="",Settings!$B$3,J809))</f>
        <v/>
      </c>
      <c r="J809" s="14"/>
      <c r="K809" s="15" t="str">
        <f aca="true">IF(G809="","",IF(L809&lt;&gt;"",L809,TODAY())-G809)</f>
        <v/>
      </c>
      <c r="L809" s="12"/>
      <c r="M809" s="10"/>
      <c r="N809" s="9"/>
      <c r="O809" s="9"/>
      <c r="P809" s="9"/>
      <c r="Q809" s="11" t="str">
        <f aca="false">IF(AND(A809="",B809="",D809="",E809=""),"",IF(D809="","Add the quote value",IF(E809="","Pick a status",IF(AND(E809&lt;&gt;"Draft",G809=""),"Add the date sent",IF(AND(OR(E809="Won",E809="Lost"),L809=""),"Add the date decided",IF(AND(E809="Lost",N809=""),"Add why it was lost",IF(AND(L809&lt;&gt;"",G809&lt;&gt;"",L809&lt;G809),"Decided before it was sent?",IF(AND(E809="Sent",H809&lt;&gt;"",I809&lt;&gt;"",H809&gt;I809),"Follow-up is after it expires",""))))))))</f>
        <v/>
      </c>
    </row>
    <row r="810" customFormat="false" ht="15" hidden="false" customHeight="false" outlineLevel="0" collapsed="false">
      <c r="A810" s="9"/>
      <c r="B810" s="9"/>
      <c r="C810" s="9"/>
      <c r="D810" s="10"/>
      <c r="E810" s="9"/>
      <c r="F810" s="11" t="str">
        <f aca="true">IF(OR(A810="",E810=""),"",IF(E810="Won","Won",IF(E810="Lost","Lost",IF(E810="Draft","Send it",IF(I810="","Add the date sent",IF(I810&lt;TODAY(),"Expired - chase or close",IF(AND(H810&lt;&gt;"",H810&lt;TODAY()),"Follow-up overdue",IF(H810=TODAY(),"Follow up today",IF(I810-TODAY()&lt;=Settings!$B$4,"Expiring soon",IF(H810="",IF(TODAY()-G810&gt;=Settings!$B$5,"Chase - no follow-up set","Waiting"),"Waiting"))))))))))</f>
        <v/>
      </c>
      <c r="G810" s="12"/>
      <c r="H810" s="12"/>
      <c r="I810" s="13" t="str">
        <f aca="false">IF(G810="","",G810+IF(J810="",Settings!$B$3,J810))</f>
        <v/>
      </c>
      <c r="J810" s="14"/>
      <c r="K810" s="15" t="str">
        <f aca="true">IF(G810="","",IF(L810&lt;&gt;"",L810,TODAY())-G810)</f>
        <v/>
      </c>
      <c r="L810" s="12"/>
      <c r="M810" s="10"/>
      <c r="N810" s="9"/>
      <c r="O810" s="9"/>
      <c r="P810" s="9"/>
      <c r="Q810" s="11" t="str">
        <f aca="false">IF(AND(A810="",B810="",D810="",E810=""),"",IF(D810="","Add the quote value",IF(E810="","Pick a status",IF(AND(E810&lt;&gt;"Draft",G810=""),"Add the date sent",IF(AND(OR(E810="Won",E810="Lost"),L810=""),"Add the date decided",IF(AND(E810="Lost",N810=""),"Add why it was lost",IF(AND(L810&lt;&gt;"",G810&lt;&gt;"",L810&lt;G810),"Decided before it was sent?",IF(AND(E810="Sent",H810&lt;&gt;"",I810&lt;&gt;"",H810&gt;I810),"Follow-up is after it expires",""))))))))</f>
        <v/>
      </c>
    </row>
    <row r="811" customFormat="false" ht="15" hidden="false" customHeight="false" outlineLevel="0" collapsed="false">
      <c r="A811" s="9"/>
      <c r="B811" s="9"/>
      <c r="C811" s="9"/>
      <c r="D811" s="10"/>
      <c r="E811" s="9"/>
      <c r="F811" s="11" t="str">
        <f aca="true">IF(OR(A811="",E811=""),"",IF(E811="Won","Won",IF(E811="Lost","Lost",IF(E811="Draft","Send it",IF(I811="","Add the date sent",IF(I811&lt;TODAY(),"Expired - chase or close",IF(AND(H811&lt;&gt;"",H811&lt;TODAY()),"Follow-up overdue",IF(H811=TODAY(),"Follow up today",IF(I811-TODAY()&lt;=Settings!$B$4,"Expiring soon",IF(H811="",IF(TODAY()-G811&gt;=Settings!$B$5,"Chase - no follow-up set","Waiting"),"Waiting"))))))))))</f>
        <v/>
      </c>
      <c r="G811" s="12"/>
      <c r="H811" s="12"/>
      <c r="I811" s="13" t="str">
        <f aca="false">IF(G811="","",G811+IF(J811="",Settings!$B$3,J811))</f>
        <v/>
      </c>
      <c r="J811" s="14"/>
      <c r="K811" s="15" t="str">
        <f aca="true">IF(G811="","",IF(L811&lt;&gt;"",L811,TODAY())-G811)</f>
        <v/>
      </c>
      <c r="L811" s="12"/>
      <c r="M811" s="10"/>
      <c r="N811" s="9"/>
      <c r="O811" s="9"/>
      <c r="P811" s="9"/>
      <c r="Q811" s="11" t="str">
        <f aca="false">IF(AND(A811="",B811="",D811="",E811=""),"",IF(D811="","Add the quote value",IF(E811="","Pick a status",IF(AND(E811&lt;&gt;"Draft",G811=""),"Add the date sent",IF(AND(OR(E811="Won",E811="Lost"),L811=""),"Add the date decided",IF(AND(E811="Lost",N811=""),"Add why it was lost",IF(AND(L811&lt;&gt;"",G811&lt;&gt;"",L811&lt;G811),"Decided before it was sent?",IF(AND(E811="Sent",H811&lt;&gt;"",I811&lt;&gt;"",H811&gt;I811),"Follow-up is after it expires",""))))))))</f>
        <v/>
      </c>
    </row>
    <row r="812" customFormat="false" ht="15" hidden="false" customHeight="false" outlineLevel="0" collapsed="false">
      <c r="A812" s="9"/>
      <c r="B812" s="9"/>
      <c r="C812" s="9"/>
      <c r="D812" s="10"/>
      <c r="E812" s="9"/>
      <c r="F812" s="11" t="str">
        <f aca="true">IF(OR(A812="",E812=""),"",IF(E812="Won","Won",IF(E812="Lost","Lost",IF(E812="Draft","Send it",IF(I812="","Add the date sent",IF(I812&lt;TODAY(),"Expired - chase or close",IF(AND(H812&lt;&gt;"",H812&lt;TODAY()),"Follow-up overdue",IF(H812=TODAY(),"Follow up today",IF(I812-TODAY()&lt;=Settings!$B$4,"Expiring soon",IF(H812="",IF(TODAY()-G812&gt;=Settings!$B$5,"Chase - no follow-up set","Waiting"),"Waiting"))))))))))</f>
        <v/>
      </c>
      <c r="G812" s="12"/>
      <c r="H812" s="12"/>
      <c r="I812" s="13" t="str">
        <f aca="false">IF(G812="","",G812+IF(J812="",Settings!$B$3,J812))</f>
        <v/>
      </c>
      <c r="J812" s="14"/>
      <c r="K812" s="15" t="str">
        <f aca="true">IF(G812="","",IF(L812&lt;&gt;"",L812,TODAY())-G812)</f>
        <v/>
      </c>
      <c r="L812" s="12"/>
      <c r="M812" s="10"/>
      <c r="N812" s="9"/>
      <c r="O812" s="9"/>
      <c r="P812" s="9"/>
      <c r="Q812" s="11" t="str">
        <f aca="false">IF(AND(A812="",B812="",D812="",E812=""),"",IF(D812="","Add the quote value",IF(E812="","Pick a status",IF(AND(E812&lt;&gt;"Draft",G812=""),"Add the date sent",IF(AND(OR(E812="Won",E812="Lost"),L812=""),"Add the date decided",IF(AND(E812="Lost",N812=""),"Add why it was lost",IF(AND(L812&lt;&gt;"",G812&lt;&gt;"",L812&lt;G812),"Decided before it was sent?",IF(AND(E812="Sent",H812&lt;&gt;"",I812&lt;&gt;"",H812&gt;I812),"Follow-up is after it expires",""))))))))</f>
        <v/>
      </c>
    </row>
    <row r="813" customFormat="false" ht="15" hidden="false" customHeight="false" outlineLevel="0" collapsed="false">
      <c r="A813" s="9"/>
      <c r="B813" s="9"/>
      <c r="C813" s="9"/>
      <c r="D813" s="10"/>
      <c r="E813" s="9"/>
      <c r="F813" s="11" t="str">
        <f aca="true">IF(OR(A813="",E813=""),"",IF(E813="Won","Won",IF(E813="Lost","Lost",IF(E813="Draft","Send it",IF(I813="","Add the date sent",IF(I813&lt;TODAY(),"Expired - chase or close",IF(AND(H813&lt;&gt;"",H813&lt;TODAY()),"Follow-up overdue",IF(H813=TODAY(),"Follow up today",IF(I813-TODAY()&lt;=Settings!$B$4,"Expiring soon",IF(H813="",IF(TODAY()-G813&gt;=Settings!$B$5,"Chase - no follow-up set","Waiting"),"Waiting"))))))))))</f>
        <v/>
      </c>
      <c r="G813" s="12"/>
      <c r="H813" s="12"/>
      <c r="I813" s="13" t="str">
        <f aca="false">IF(G813="","",G813+IF(J813="",Settings!$B$3,J813))</f>
        <v/>
      </c>
      <c r="J813" s="14"/>
      <c r="K813" s="15" t="str">
        <f aca="true">IF(G813="","",IF(L813&lt;&gt;"",L813,TODAY())-G813)</f>
        <v/>
      </c>
      <c r="L813" s="12"/>
      <c r="M813" s="10"/>
      <c r="N813" s="9"/>
      <c r="O813" s="9"/>
      <c r="P813" s="9"/>
      <c r="Q813" s="11" t="str">
        <f aca="false">IF(AND(A813="",B813="",D813="",E813=""),"",IF(D813="","Add the quote value",IF(E813="","Pick a status",IF(AND(E813&lt;&gt;"Draft",G813=""),"Add the date sent",IF(AND(OR(E813="Won",E813="Lost"),L813=""),"Add the date decided",IF(AND(E813="Lost",N813=""),"Add why it was lost",IF(AND(L813&lt;&gt;"",G813&lt;&gt;"",L813&lt;G813),"Decided before it was sent?",IF(AND(E813="Sent",H813&lt;&gt;"",I813&lt;&gt;"",H813&gt;I813),"Follow-up is after it expires",""))))))))</f>
        <v/>
      </c>
    </row>
    <row r="814" customFormat="false" ht="15" hidden="false" customHeight="false" outlineLevel="0" collapsed="false">
      <c r="A814" s="9"/>
      <c r="B814" s="9"/>
      <c r="C814" s="9"/>
      <c r="D814" s="10"/>
      <c r="E814" s="9"/>
      <c r="F814" s="11" t="str">
        <f aca="true">IF(OR(A814="",E814=""),"",IF(E814="Won","Won",IF(E814="Lost","Lost",IF(E814="Draft","Send it",IF(I814="","Add the date sent",IF(I814&lt;TODAY(),"Expired - chase or close",IF(AND(H814&lt;&gt;"",H814&lt;TODAY()),"Follow-up overdue",IF(H814=TODAY(),"Follow up today",IF(I814-TODAY()&lt;=Settings!$B$4,"Expiring soon",IF(H814="",IF(TODAY()-G814&gt;=Settings!$B$5,"Chase - no follow-up set","Waiting"),"Waiting"))))))))))</f>
        <v/>
      </c>
      <c r="G814" s="12"/>
      <c r="H814" s="12"/>
      <c r="I814" s="13" t="str">
        <f aca="false">IF(G814="","",G814+IF(J814="",Settings!$B$3,J814))</f>
        <v/>
      </c>
      <c r="J814" s="14"/>
      <c r="K814" s="15" t="str">
        <f aca="true">IF(G814="","",IF(L814&lt;&gt;"",L814,TODAY())-G814)</f>
        <v/>
      </c>
      <c r="L814" s="12"/>
      <c r="M814" s="10"/>
      <c r="N814" s="9"/>
      <c r="O814" s="9"/>
      <c r="P814" s="9"/>
      <c r="Q814" s="11" t="str">
        <f aca="false">IF(AND(A814="",B814="",D814="",E814=""),"",IF(D814="","Add the quote value",IF(E814="","Pick a status",IF(AND(E814&lt;&gt;"Draft",G814=""),"Add the date sent",IF(AND(OR(E814="Won",E814="Lost"),L814=""),"Add the date decided",IF(AND(E814="Lost",N814=""),"Add why it was lost",IF(AND(L814&lt;&gt;"",G814&lt;&gt;"",L814&lt;G814),"Decided before it was sent?",IF(AND(E814="Sent",H814&lt;&gt;"",I814&lt;&gt;"",H814&gt;I814),"Follow-up is after it expires",""))))))))</f>
        <v/>
      </c>
    </row>
    <row r="815" customFormat="false" ht="15" hidden="false" customHeight="false" outlineLevel="0" collapsed="false">
      <c r="A815" s="9"/>
      <c r="B815" s="9"/>
      <c r="C815" s="9"/>
      <c r="D815" s="10"/>
      <c r="E815" s="9"/>
      <c r="F815" s="11" t="str">
        <f aca="true">IF(OR(A815="",E815=""),"",IF(E815="Won","Won",IF(E815="Lost","Lost",IF(E815="Draft","Send it",IF(I815="","Add the date sent",IF(I815&lt;TODAY(),"Expired - chase or close",IF(AND(H815&lt;&gt;"",H815&lt;TODAY()),"Follow-up overdue",IF(H815=TODAY(),"Follow up today",IF(I815-TODAY()&lt;=Settings!$B$4,"Expiring soon",IF(H815="",IF(TODAY()-G815&gt;=Settings!$B$5,"Chase - no follow-up set","Waiting"),"Waiting"))))))))))</f>
        <v/>
      </c>
      <c r="G815" s="12"/>
      <c r="H815" s="12"/>
      <c r="I815" s="13" t="str">
        <f aca="false">IF(G815="","",G815+IF(J815="",Settings!$B$3,J815))</f>
        <v/>
      </c>
      <c r="J815" s="14"/>
      <c r="K815" s="15" t="str">
        <f aca="true">IF(G815="","",IF(L815&lt;&gt;"",L815,TODAY())-G815)</f>
        <v/>
      </c>
      <c r="L815" s="12"/>
      <c r="M815" s="10"/>
      <c r="N815" s="9"/>
      <c r="O815" s="9"/>
      <c r="P815" s="9"/>
      <c r="Q815" s="11" t="str">
        <f aca="false">IF(AND(A815="",B815="",D815="",E815=""),"",IF(D815="","Add the quote value",IF(E815="","Pick a status",IF(AND(E815&lt;&gt;"Draft",G815=""),"Add the date sent",IF(AND(OR(E815="Won",E815="Lost"),L815=""),"Add the date decided",IF(AND(E815="Lost",N815=""),"Add why it was lost",IF(AND(L815&lt;&gt;"",G815&lt;&gt;"",L815&lt;G815),"Decided before it was sent?",IF(AND(E815="Sent",H815&lt;&gt;"",I815&lt;&gt;"",H815&gt;I815),"Follow-up is after it expires",""))))))))</f>
        <v/>
      </c>
    </row>
    <row r="816" customFormat="false" ht="15" hidden="false" customHeight="false" outlineLevel="0" collapsed="false">
      <c r="A816" s="9"/>
      <c r="B816" s="9"/>
      <c r="C816" s="9"/>
      <c r="D816" s="10"/>
      <c r="E816" s="9"/>
      <c r="F816" s="11" t="str">
        <f aca="true">IF(OR(A816="",E816=""),"",IF(E816="Won","Won",IF(E816="Lost","Lost",IF(E816="Draft","Send it",IF(I816="","Add the date sent",IF(I816&lt;TODAY(),"Expired - chase or close",IF(AND(H816&lt;&gt;"",H816&lt;TODAY()),"Follow-up overdue",IF(H816=TODAY(),"Follow up today",IF(I816-TODAY()&lt;=Settings!$B$4,"Expiring soon",IF(H816="",IF(TODAY()-G816&gt;=Settings!$B$5,"Chase - no follow-up set","Waiting"),"Waiting"))))))))))</f>
        <v/>
      </c>
      <c r="G816" s="12"/>
      <c r="H816" s="12"/>
      <c r="I816" s="13" t="str">
        <f aca="false">IF(G816="","",G816+IF(J816="",Settings!$B$3,J816))</f>
        <v/>
      </c>
      <c r="J816" s="14"/>
      <c r="K816" s="15" t="str">
        <f aca="true">IF(G816="","",IF(L816&lt;&gt;"",L816,TODAY())-G816)</f>
        <v/>
      </c>
      <c r="L816" s="12"/>
      <c r="M816" s="10"/>
      <c r="N816" s="9"/>
      <c r="O816" s="9"/>
      <c r="P816" s="9"/>
      <c r="Q816" s="11" t="str">
        <f aca="false">IF(AND(A816="",B816="",D816="",E816=""),"",IF(D816="","Add the quote value",IF(E816="","Pick a status",IF(AND(E816&lt;&gt;"Draft",G816=""),"Add the date sent",IF(AND(OR(E816="Won",E816="Lost"),L816=""),"Add the date decided",IF(AND(E816="Lost",N816=""),"Add why it was lost",IF(AND(L816&lt;&gt;"",G816&lt;&gt;"",L816&lt;G816),"Decided before it was sent?",IF(AND(E816="Sent",H816&lt;&gt;"",I816&lt;&gt;"",H816&gt;I816),"Follow-up is after it expires",""))))))))</f>
        <v/>
      </c>
    </row>
    <row r="817" customFormat="false" ht="15" hidden="false" customHeight="false" outlineLevel="0" collapsed="false">
      <c r="A817" s="9"/>
      <c r="B817" s="9"/>
      <c r="C817" s="9"/>
      <c r="D817" s="10"/>
      <c r="E817" s="9"/>
      <c r="F817" s="11" t="str">
        <f aca="true">IF(OR(A817="",E817=""),"",IF(E817="Won","Won",IF(E817="Lost","Lost",IF(E817="Draft","Send it",IF(I817="","Add the date sent",IF(I817&lt;TODAY(),"Expired - chase or close",IF(AND(H817&lt;&gt;"",H817&lt;TODAY()),"Follow-up overdue",IF(H817=TODAY(),"Follow up today",IF(I817-TODAY()&lt;=Settings!$B$4,"Expiring soon",IF(H817="",IF(TODAY()-G817&gt;=Settings!$B$5,"Chase - no follow-up set","Waiting"),"Waiting"))))))))))</f>
        <v/>
      </c>
      <c r="G817" s="12"/>
      <c r="H817" s="12"/>
      <c r="I817" s="13" t="str">
        <f aca="false">IF(G817="","",G817+IF(J817="",Settings!$B$3,J817))</f>
        <v/>
      </c>
      <c r="J817" s="14"/>
      <c r="K817" s="15" t="str">
        <f aca="true">IF(G817="","",IF(L817&lt;&gt;"",L817,TODAY())-G817)</f>
        <v/>
      </c>
      <c r="L817" s="12"/>
      <c r="M817" s="10"/>
      <c r="N817" s="9"/>
      <c r="O817" s="9"/>
      <c r="P817" s="9"/>
      <c r="Q817" s="11" t="str">
        <f aca="false">IF(AND(A817="",B817="",D817="",E817=""),"",IF(D817="","Add the quote value",IF(E817="","Pick a status",IF(AND(E817&lt;&gt;"Draft",G817=""),"Add the date sent",IF(AND(OR(E817="Won",E817="Lost"),L817=""),"Add the date decided",IF(AND(E817="Lost",N817=""),"Add why it was lost",IF(AND(L817&lt;&gt;"",G817&lt;&gt;"",L817&lt;G817),"Decided before it was sent?",IF(AND(E817="Sent",H817&lt;&gt;"",I817&lt;&gt;"",H817&gt;I817),"Follow-up is after it expires",""))))))))</f>
        <v/>
      </c>
    </row>
    <row r="818" customFormat="false" ht="15" hidden="false" customHeight="false" outlineLevel="0" collapsed="false">
      <c r="A818" s="9"/>
      <c r="B818" s="9"/>
      <c r="C818" s="9"/>
      <c r="D818" s="10"/>
      <c r="E818" s="9"/>
      <c r="F818" s="11" t="str">
        <f aca="true">IF(OR(A818="",E818=""),"",IF(E818="Won","Won",IF(E818="Lost","Lost",IF(E818="Draft","Send it",IF(I818="","Add the date sent",IF(I818&lt;TODAY(),"Expired - chase or close",IF(AND(H818&lt;&gt;"",H818&lt;TODAY()),"Follow-up overdue",IF(H818=TODAY(),"Follow up today",IF(I818-TODAY()&lt;=Settings!$B$4,"Expiring soon",IF(H818="",IF(TODAY()-G818&gt;=Settings!$B$5,"Chase - no follow-up set","Waiting"),"Waiting"))))))))))</f>
        <v/>
      </c>
      <c r="G818" s="12"/>
      <c r="H818" s="12"/>
      <c r="I818" s="13" t="str">
        <f aca="false">IF(G818="","",G818+IF(J818="",Settings!$B$3,J818))</f>
        <v/>
      </c>
      <c r="J818" s="14"/>
      <c r="K818" s="15" t="str">
        <f aca="true">IF(G818="","",IF(L818&lt;&gt;"",L818,TODAY())-G818)</f>
        <v/>
      </c>
      <c r="L818" s="12"/>
      <c r="M818" s="10"/>
      <c r="N818" s="9"/>
      <c r="O818" s="9"/>
      <c r="P818" s="9"/>
      <c r="Q818" s="11" t="str">
        <f aca="false">IF(AND(A818="",B818="",D818="",E818=""),"",IF(D818="","Add the quote value",IF(E818="","Pick a status",IF(AND(E818&lt;&gt;"Draft",G818=""),"Add the date sent",IF(AND(OR(E818="Won",E818="Lost"),L818=""),"Add the date decided",IF(AND(E818="Lost",N818=""),"Add why it was lost",IF(AND(L818&lt;&gt;"",G818&lt;&gt;"",L818&lt;G818),"Decided before it was sent?",IF(AND(E818="Sent",H818&lt;&gt;"",I818&lt;&gt;"",H818&gt;I818),"Follow-up is after it expires",""))))))))</f>
        <v/>
      </c>
    </row>
    <row r="819" customFormat="false" ht="15" hidden="false" customHeight="false" outlineLevel="0" collapsed="false">
      <c r="A819" s="9"/>
      <c r="B819" s="9"/>
      <c r="C819" s="9"/>
      <c r="D819" s="10"/>
      <c r="E819" s="9"/>
      <c r="F819" s="11" t="str">
        <f aca="true">IF(OR(A819="",E819=""),"",IF(E819="Won","Won",IF(E819="Lost","Lost",IF(E819="Draft","Send it",IF(I819="","Add the date sent",IF(I819&lt;TODAY(),"Expired - chase or close",IF(AND(H819&lt;&gt;"",H819&lt;TODAY()),"Follow-up overdue",IF(H819=TODAY(),"Follow up today",IF(I819-TODAY()&lt;=Settings!$B$4,"Expiring soon",IF(H819="",IF(TODAY()-G819&gt;=Settings!$B$5,"Chase - no follow-up set","Waiting"),"Waiting"))))))))))</f>
        <v/>
      </c>
      <c r="G819" s="12"/>
      <c r="H819" s="12"/>
      <c r="I819" s="13" t="str">
        <f aca="false">IF(G819="","",G819+IF(J819="",Settings!$B$3,J819))</f>
        <v/>
      </c>
      <c r="J819" s="14"/>
      <c r="K819" s="15" t="str">
        <f aca="true">IF(G819="","",IF(L819&lt;&gt;"",L819,TODAY())-G819)</f>
        <v/>
      </c>
      <c r="L819" s="12"/>
      <c r="M819" s="10"/>
      <c r="N819" s="9"/>
      <c r="O819" s="9"/>
      <c r="P819" s="9"/>
      <c r="Q819" s="11" t="str">
        <f aca="false">IF(AND(A819="",B819="",D819="",E819=""),"",IF(D819="","Add the quote value",IF(E819="","Pick a status",IF(AND(E819&lt;&gt;"Draft",G819=""),"Add the date sent",IF(AND(OR(E819="Won",E819="Lost"),L819=""),"Add the date decided",IF(AND(E819="Lost",N819=""),"Add why it was lost",IF(AND(L819&lt;&gt;"",G819&lt;&gt;"",L819&lt;G819),"Decided before it was sent?",IF(AND(E819="Sent",H819&lt;&gt;"",I819&lt;&gt;"",H819&gt;I819),"Follow-up is after it expires",""))))))))</f>
        <v/>
      </c>
    </row>
    <row r="820" customFormat="false" ht="15" hidden="false" customHeight="false" outlineLevel="0" collapsed="false">
      <c r="A820" s="9"/>
      <c r="B820" s="9"/>
      <c r="C820" s="9"/>
      <c r="D820" s="10"/>
      <c r="E820" s="9"/>
      <c r="F820" s="11" t="str">
        <f aca="true">IF(OR(A820="",E820=""),"",IF(E820="Won","Won",IF(E820="Lost","Lost",IF(E820="Draft","Send it",IF(I820="","Add the date sent",IF(I820&lt;TODAY(),"Expired - chase or close",IF(AND(H820&lt;&gt;"",H820&lt;TODAY()),"Follow-up overdue",IF(H820=TODAY(),"Follow up today",IF(I820-TODAY()&lt;=Settings!$B$4,"Expiring soon",IF(H820="",IF(TODAY()-G820&gt;=Settings!$B$5,"Chase - no follow-up set","Waiting"),"Waiting"))))))))))</f>
        <v/>
      </c>
      <c r="G820" s="12"/>
      <c r="H820" s="12"/>
      <c r="I820" s="13" t="str">
        <f aca="false">IF(G820="","",G820+IF(J820="",Settings!$B$3,J820))</f>
        <v/>
      </c>
      <c r="J820" s="14"/>
      <c r="K820" s="15" t="str">
        <f aca="true">IF(G820="","",IF(L820&lt;&gt;"",L820,TODAY())-G820)</f>
        <v/>
      </c>
      <c r="L820" s="12"/>
      <c r="M820" s="10"/>
      <c r="N820" s="9"/>
      <c r="O820" s="9"/>
      <c r="P820" s="9"/>
      <c r="Q820" s="11" t="str">
        <f aca="false">IF(AND(A820="",B820="",D820="",E820=""),"",IF(D820="","Add the quote value",IF(E820="","Pick a status",IF(AND(E820&lt;&gt;"Draft",G820=""),"Add the date sent",IF(AND(OR(E820="Won",E820="Lost"),L820=""),"Add the date decided",IF(AND(E820="Lost",N820=""),"Add why it was lost",IF(AND(L820&lt;&gt;"",G820&lt;&gt;"",L820&lt;G820),"Decided before it was sent?",IF(AND(E820="Sent",H820&lt;&gt;"",I820&lt;&gt;"",H820&gt;I820),"Follow-up is after it expires",""))))))))</f>
        <v/>
      </c>
    </row>
    <row r="821" customFormat="false" ht="15" hidden="false" customHeight="false" outlineLevel="0" collapsed="false">
      <c r="A821" s="9"/>
      <c r="B821" s="9"/>
      <c r="C821" s="9"/>
      <c r="D821" s="10"/>
      <c r="E821" s="9"/>
      <c r="F821" s="11" t="str">
        <f aca="true">IF(OR(A821="",E821=""),"",IF(E821="Won","Won",IF(E821="Lost","Lost",IF(E821="Draft","Send it",IF(I821="","Add the date sent",IF(I821&lt;TODAY(),"Expired - chase or close",IF(AND(H821&lt;&gt;"",H821&lt;TODAY()),"Follow-up overdue",IF(H821=TODAY(),"Follow up today",IF(I821-TODAY()&lt;=Settings!$B$4,"Expiring soon",IF(H821="",IF(TODAY()-G821&gt;=Settings!$B$5,"Chase - no follow-up set","Waiting"),"Waiting"))))))))))</f>
        <v/>
      </c>
      <c r="G821" s="12"/>
      <c r="H821" s="12"/>
      <c r="I821" s="13" t="str">
        <f aca="false">IF(G821="","",G821+IF(J821="",Settings!$B$3,J821))</f>
        <v/>
      </c>
      <c r="J821" s="14"/>
      <c r="K821" s="15" t="str">
        <f aca="true">IF(G821="","",IF(L821&lt;&gt;"",L821,TODAY())-G821)</f>
        <v/>
      </c>
      <c r="L821" s="12"/>
      <c r="M821" s="10"/>
      <c r="N821" s="9"/>
      <c r="O821" s="9"/>
      <c r="P821" s="9"/>
      <c r="Q821" s="11" t="str">
        <f aca="false">IF(AND(A821="",B821="",D821="",E821=""),"",IF(D821="","Add the quote value",IF(E821="","Pick a status",IF(AND(E821&lt;&gt;"Draft",G821=""),"Add the date sent",IF(AND(OR(E821="Won",E821="Lost"),L821=""),"Add the date decided",IF(AND(E821="Lost",N821=""),"Add why it was lost",IF(AND(L821&lt;&gt;"",G821&lt;&gt;"",L821&lt;G821),"Decided before it was sent?",IF(AND(E821="Sent",H821&lt;&gt;"",I821&lt;&gt;"",H821&gt;I821),"Follow-up is after it expires",""))))))))</f>
        <v/>
      </c>
    </row>
    <row r="822" customFormat="false" ht="15" hidden="false" customHeight="false" outlineLevel="0" collapsed="false">
      <c r="A822" s="9"/>
      <c r="B822" s="9"/>
      <c r="C822" s="9"/>
      <c r="D822" s="10"/>
      <c r="E822" s="9"/>
      <c r="F822" s="11" t="str">
        <f aca="true">IF(OR(A822="",E822=""),"",IF(E822="Won","Won",IF(E822="Lost","Lost",IF(E822="Draft","Send it",IF(I822="","Add the date sent",IF(I822&lt;TODAY(),"Expired - chase or close",IF(AND(H822&lt;&gt;"",H822&lt;TODAY()),"Follow-up overdue",IF(H822=TODAY(),"Follow up today",IF(I822-TODAY()&lt;=Settings!$B$4,"Expiring soon",IF(H822="",IF(TODAY()-G822&gt;=Settings!$B$5,"Chase - no follow-up set","Waiting"),"Waiting"))))))))))</f>
        <v/>
      </c>
      <c r="G822" s="12"/>
      <c r="H822" s="12"/>
      <c r="I822" s="13" t="str">
        <f aca="false">IF(G822="","",G822+IF(J822="",Settings!$B$3,J822))</f>
        <v/>
      </c>
      <c r="J822" s="14"/>
      <c r="K822" s="15" t="str">
        <f aca="true">IF(G822="","",IF(L822&lt;&gt;"",L822,TODAY())-G822)</f>
        <v/>
      </c>
      <c r="L822" s="12"/>
      <c r="M822" s="10"/>
      <c r="N822" s="9"/>
      <c r="O822" s="9"/>
      <c r="P822" s="9"/>
      <c r="Q822" s="11" t="str">
        <f aca="false">IF(AND(A822="",B822="",D822="",E822=""),"",IF(D822="","Add the quote value",IF(E822="","Pick a status",IF(AND(E822&lt;&gt;"Draft",G822=""),"Add the date sent",IF(AND(OR(E822="Won",E822="Lost"),L822=""),"Add the date decided",IF(AND(E822="Lost",N822=""),"Add why it was lost",IF(AND(L822&lt;&gt;"",G822&lt;&gt;"",L822&lt;G822),"Decided before it was sent?",IF(AND(E822="Sent",H822&lt;&gt;"",I822&lt;&gt;"",H822&gt;I822),"Follow-up is after it expires",""))))))))</f>
        <v/>
      </c>
    </row>
    <row r="823" customFormat="false" ht="15" hidden="false" customHeight="false" outlineLevel="0" collapsed="false">
      <c r="A823" s="9"/>
      <c r="B823" s="9"/>
      <c r="C823" s="9"/>
      <c r="D823" s="10"/>
      <c r="E823" s="9"/>
      <c r="F823" s="11" t="str">
        <f aca="true">IF(OR(A823="",E823=""),"",IF(E823="Won","Won",IF(E823="Lost","Lost",IF(E823="Draft","Send it",IF(I823="","Add the date sent",IF(I823&lt;TODAY(),"Expired - chase or close",IF(AND(H823&lt;&gt;"",H823&lt;TODAY()),"Follow-up overdue",IF(H823=TODAY(),"Follow up today",IF(I823-TODAY()&lt;=Settings!$B$4,"Expiring soon",IF(H823="",IF(TODAY()-G823&gt;=Settings!$B$5,"Chase - no follow-up set","Waiting"),"Waiting"))))))))))</f>
        <v/>
      </c>
      <c r="G823" s="12"/>
      <c r="H823" s="12"/>
      <c r="I823" s="13" t="str">
        <f aca="false">IF(G823="","",G823+IF(J823="",Settings!$B$3,J823))</f>
        <v/>
      </c>
      <c r="J823" s="14"/>
      <c r="K823" s="15" t="str">
        <f aca="true">IF(G823="","",IF(L823&lt;&gt;"",L823,TODAY())-G823)</f>
        <v/>
      </c>
      <c r="L823" s="12"/>
      <c r="M823" s="10"/>
      <c r="N823" s="9"/>
      <c r="O823" s="9"/>
      <c r="P823" s="9"/>
      <c r="Q823" s="11" t="str">
        <f aca="false">IF(AND(A823="",B823="",D823="",E823=""),"",IF(D823="","Add the quote value",IF(E823="","Pick a status",IF(AND(E823&lt;&gt;"Draft",G823=""),"Add the date sent",IF(AND(OR(E823="Won",E823="Lost"),L823=""),"Add the date decided",IF(AND(E823="Lost",N823=""),"Add why it was lost",IF(AND(L823&lt;&gt;"",G823&lt;&gt;"",L823&lt;G823),"Decided before it was sent?",IF(AND(E823="Sent",H823&lt;&gt;"",I823&lt;&gt;"",H823&gt;I823),"Follow-up is after it expires",""))))))))</f>
        <v/>
      </c>
    </row>
    <row r="824" customFormat="false" ht="15" hidden="false" customHeight="false" outlineLevel="0" collapsed="false">
      <c r="A824" s="9"/>
      <c r="B824" s="9"/>
      <c r="C824" s="9"/>
      <c r="D824" s="10"/>
      <c r="E824" s="9"/>
      <c r="F824" s="11" t="str">
        <f aca="true">IF(OR(A824="",E824=""),"",IF(E824="Won","Won",IF(E824="Lost","Lost",IF(E824="Draft","Send it",IF(I824="","Add the date sent",IF(I824&lt;TODAY(),"Expired - chase or close",IF(AND(H824&lt;&gt;"",H824&lt;TODAY()),"Follow-up overdue",IF(H824=TODAY(),"Follow up today",IF(I824-TODAY()&lt;=Settings!$B$4,"Expiring soon",IF(H824="",IF(TODAY()-G824&gt;=Settings!$B$5,"Chase - no follow-up set","Waiting"),"Waiting"))))))))))</f>
        <v/>
      </c>
      <c r="G824" s="12"/>
      <c r="H824" s="12"/>
      <c r="I824" s="13" t="str">
        <f aca="false">IF(G824="","",G824+IF(J824="",Settings!$B$3,J824))</f>
        <v/>
      </c>
      <c r="J824" s="14"/>
      <c r="K824" s="15" t="str">
        <f aca="true">IF(G824="","",IF(L824&lt;&gt;"",L824,TODAY())-G824)</f>
        <v/>
      </c>
      <c r="L824" s="12"/>
      <c r="M824" s="10"/>
      <c r="N824" s="9"/>
      <c r="O824" s="9"/>
      <c r="P824" s="9"/>
      <c r="Q824" s="11" t="str">
        <f aca="false">IF(AND(A824="",B824="",D824="",E824=""),"",IF(D824="","Add the quote value",IF(E824="","Pick a status",IF(AND(E824&lt;&gt;"Draft",G824=""),"Add the date sent",IF(AND(OR(E824="Won",E824="Lost"),L824=""),"Add the date decided",IF(AND(E824="Lost",N824=""),"Add why it was lost",IF(AND(L824&lt;&gt;"",G824&lt;&gt;"",L824&lt;G824),"Decided before it was sent?",IF(AND(E824="Sent",H824&lt;&gt;"",I824&lt;&gt;"",H824&gt;I824),"Follow-up is after it expires",""))))))))</f>
        <v/>
      </c>
    </row>
    <row r="825" customFormat="false" ht="15" hidden="false" customHeight="false" outlineLevel="0" collapsed="false">
      <c r="A825" s="9"/>
      <c r="B825" s="9"/>
      <c r="C825" s="9"/>
      <c r="D825" s="10"/>
      <c r="E825" s="9"/>
      <c r="F825" s="11" t="str">
        <f aca="true">IF(OR(A825="",E825=""),"",IF(E825="Won","Won",IF(E825="Lost","Lost",IF(E825="Draft","Send it",IF(I825="","Add the date sent",IF(I825&lt;TODAY(),"Expired - chase or close",IF(AND(H825&lt;&gt;"",H825&lt;TODAY()),"Follow-up overdue",IF(H825=TODAY(),"Follow up today",IF(I825-TODAY()&lt;=Settings!$B$4,"Expiring soon",IF(H825="",IF(TODAY()-G825&gt;=Settings!$B$5,"Chase - no follow-up set","Waiting"),"Waiting"))))))))))</f>
        <v/>
      </c>
      <c r="G825" s="12"/>
      <c r="H825" s="12"/>
      <c r="I825" s="13" t="str">
        <f aca="false">IF(G825="","",G825+IF(J825="",Settings!$B$3,J825))</f>
        <v/>
      </c>
      <c r="J825" s="14"/>
      <c r="K825" s="15" t="str">
        <f aca="true">IF(G825="","",IF(L825&lt;&gt;"",L825,TODAY())-G825)</f>
        <v/>
      </c>
      <c r="L825" s="12"/>
      <c r="M825" s="10"/>
      <c r="N825" s="9"/>
      <c r="O825" s="9"/>
      <c r="P825" s="9"/>
      <c r="Q825" s="11" t="str">
        <f aca="false">IF(AND(A825="",B825="",D825="",E825=""),"",IF(D825="","Add the quote value",IF(E825="","Pick a status",IF(AND(E825&lt;&gt;"Draft",G825=""),"Add the date sent",IF(AND(OR(E825="Won",E825="Lost"),L825=""),"Add the date decided",IF(AND(E825="Lost",N825=""),"Add why it was lost",IF(AND(L825&lt;&gt;"",G825&lt;&gt;"",L825&lt;G825),"Decided before it was sent?",IF(AND(E825="Sent",H825&lt;&gt;"",I825&lt;&gt;"",H825&gt;I825),"Follow-up is after it expires",""))))))))</f>
        <v/>
      </c>
    </row>
    <row r="826" customFormat="false" ht="15" hidden="false" customHeight="false" outlineLevel="0" collapsed="false">
      <c r="A826" s="9"/>
      <c r="B826" s="9"/>
      <c r="C826" s="9"/>
      <c r="D826" s="10"/>
      <c r="E826" s="9"/>
      <c r="F826" s="11" t="str">
        <f aca="true">IF(OR(A826="",E826=""),"",IF(E826="Won","Won",IF(E826="Lost","Lost",IF(E826="Draft","Send it",IF(I826="","Add the date sent",IF(I826&lt;TODAY(),"Expired - chase or close",IF(AND(H826&lt;&gt;"",H826&lt;TODAY()),"Follow-up overdue",IF(H826=TODAY(),"Follow up today",IF(I826-TODAY()&lt;=Settings!$B$4,"Expiring soon",IF(H826="",IF(TODAY()-G826&gt;=Settings!$B$5,"Chase - no follow-up set","Waiting"),"Waiting"))))))))))</f>
        <v/>
      </c>
      <c r="G826" s="12"/>
      <c r="H826" s="12"/>
      <c r="I826" s="13" t="str">
        <f aca="false">IF(G826="","",G826+IF(J826="",Settings!$B$3,J826))</f>
        <v/>
      </c>
      <c r="J826" s="14"/>
      <c r="K826" s="15" t="str">
        <f aca="true">IF(G826="","",IF(L826&lt;&gt;"",L826,TODAY())-G826)</f>
        <v/>
      </c>
      <c r="L826" s="12"/>
      <c r="M826" s="10"/>
      <c r="N826" s="9"/>
      <c r="O826" s="9"/>
      <c r="P826" s="9"/>
      <c r="Q826" s="11" t="str">
        <f aca="false">IF(AND(A826="",B826="",D826="",E826=""),"",IF(D826="","Add the quote value",IF(E826="","Pick a status",IF(AND(E826&lt;&gt;"Draft",G826=""),"Add the date sent",IF(AND(OR(E826="Won",E826="Lost"),L826=""),"Add the date decided",IF(AND(E826="Lost",N826=""),"Add why it was lost",IF(AND(L826&lt;&gt;"",G826&lt;&gt;"",L826&lt;G826),"Decided before it was sent?",IF(AND(E826="Sent",H826&lt;&gt;"",I826&lt;&gt;"",H826&gt;I826),"Follow-up is after it expires",""))))))))</f>
        <v/>
      </c>
    </row>
    <row r="827" customFormat="false" ht="15" hidden="false" customHeight="false" outlineLevel="0" collapsed="false">
      <c r="A827" s="9"/>
      <c r="B827" s="9"/>
      <c r="C827" s="9"/>
      <c r="D827" s="10"/>
      <c r="E827" s="9"/>
      <c r="F827" s="11" t="str">
        <f aca="true">IF(OR(A827="",E827=""),"",IF(E827="Won","Won",IF(E827="Lost","Lost",IF(E827="Draft","Send it",IF(I827="","Add the date sent",IF(I827&lt;TODAY(),"Expired - chase or close",IF(AND(H827&lt;&gt;"",H827&lt;TODAY()),"Follow-up overdue",IF(H827=TODAY(),"Follow up today",IF(I827-TODAY()&lt;=Settings!$B$4,"Expiring soon",IF(H827="",IF(TODAY()-G827&gt;=Settings!$B$5,"Chase - no follow-up set","Waiting"),"Waiting"))))))))))</f>
        <v/>
      </c>
      <c r="G827" s="12"/>
      <c r="H827" s="12"/>
      <c r="I827" s="13" t="str">
        <f aca="false">IF(G827="","",G827+IF(J827="",Settings!$B$3,J827))</f>
        <v/>
      </c>
      <c r="J827" s="14"/>
      <c r="K827" s="15" t="str">
        <f aca="true">IF(G827="","",IF(L827&lt;&gt;"",L827,TODAY())-G827)</f>
        <v/>
      </c>
      <c r="L827" s="12"/>
      <c r="M827" s="10"/>
      <c r="N827" s="9"/>
      <c r="O827" s="9"/>
      <c r="P827" s="9"/>
      <c r="Q827" s="11" t="str">
        <f aca="false">IF(AND(A827="",B827="",D827="",E827=""),"",IF(D827="","Add the quote value",IF(E827="","Pick a status",IF(AND(E827&lt;&gt;"Draft",G827=""),"Add the date sent",IF(AND(OR(E827="Won",E827="Lost"),L827=""),"Add the date decided",IF(AND(E827="Lost",N827=""),"Add why it was lost",IF(AND(L827&lt;&gt;"",G827&lt;&gt;"",L827&lt;G827),"Decided before it was sent?",IF(AND(E827="Sent",H827&lt;&gt;"",I827&lt;&gt;"",H827&gt;I827),"Follow-up is after it expires",""))))))))</f>
        <v/>
      </c>
    </row>
    <row r="828" customFormat="false" ht="15" hidden="false" customHeight="false" outlineLevel="0" collapsed="false">
      <c r="A828" s="9"/>
      <c r="B828" s="9"/>
      <c r="C828" s="9"/>
      <c r="D828" s="10"/>
      <c r="E828" s="9"/>
      <c r="F828" s="11" t="str">
        <f aca="true">IF(OR(A828="",E828=""),"",IF(E828="Won","Won",IF(E828="Lost","Lost",IF(E828="Draft","Send it",IF(I828="","Add the date sent",IF(I828&lt;TODAY(),"Expired - chase or close",IF(AND(H828&lt;&gt;"",H828&lt;TODAY()),"Follow-up overdue",IF(H828=TODAY(),"Follow up today",IF(I828-TODAY()&lt;=Settings!$B$4,"Expiring soon",IF(H828="",IF(TODAY()-G828&gt;=Settings!$B$5,"Chase - no follow-up set","Waiting"),"Waiting"))))))))))</f>
        <v/>
      </c>
      <c r="G828" s="12"/>
      <c r="H828" s="12"/>
      <c r="I828" s="13" t="str">
        <f aca="false">IF(G828="","",G828+IF(J828="",Settings!$B$3,J828))</f>
        <v/>
      </c>
      <c r="J828" s="14"/>
      <c r="K828" s="15" t="str">
        <f aca="true">IF(G828="","",IF(L828&lt;&gt;"",L828,TODAY())-G828)</f>
        <v/>
      </c>
      <c r="L828" s="12"/>
      <c r="M828" s="10"/>
      <c r="N828" s="9"/>
      <c r="O828" s="9"/>
      <c r="P828" s="9"/>
      <c r="Q828" s="11" t="str">
        <f aca="false">IF(AND(A828="",B828="",D828="",E828=""),"",IF(D828="","Add the quote value",IF(E828="","Pick a status",IF(AND(E828&lt;&gt;"Draft",G828=""),"Add the date sent",IF(AND(OR(E828="Won",E828="Lost"),L828=""),"Add the date decided",IF(AND(E828="Lost",N828=""),"Add why it was lost",IF(AND(L828&lt;&gt;"",G828&lt;&gt;"",L828&lt;G828),"Decided before it was sent?",IF(AND(E828="Sent",H828&lt;&gt;"",I828&lt;&gt;"",H828&gt;I828),"Follow-up is after it expires",""))))))))</f>
        <v/>
      </c>
    </row>
    <row r="829" customFormat="false" ht="15" hidden="false" customHeight="false" outlineLevel="0" collapsed="false">
      <c r="A829" s="9"/>
      <c r="B829" s="9"/>
      <c r="C829" s="9"/>
      <c r="D829" s="10"/>
      <c r="E829" s="9"/>
      <c r="F829" s="11" t="str">
        <f aca="true">IF(OR(A829="",E829=""),"",IF(E829="Won","Won",IF(E829="Lost","Lost",IF(E829="Draft","Send it",IF(I829="","Add the date sent",IF(I829&lt;TODAY(),"Expired - chase or close",IF(AND(H829&lt;&gt;"",H829&lt;TODAY()),"Follow-up overdue",IF(H829=TODAY(),"Follow up today",IF(I829-TODAY()&lt;=Settings!$B$4,"Expiring soon",IF(H829="",IF(TODAY()-G829&gt;=Settings!$B$5,"Chase - no follow-up set","Waiting"),"Waiting"))))))))))</f>
        <v/>
      </c>
      <c r="G829" s="12"/>
      <c r="H829" s="12"/>
      <c r="I829" s="13" t="str">
        <f aca="false">IF(G829="","",G829+IF(J829="",Settings!$B$3,J829))</f>
        <v/>
      </c>
      <c r="J829" s="14"/>
      <c r="K829" s="15" t="str">
        <f aca="true">IF(G829="","",IF(L829&lt;&gt;"",L829,TODAY())-G829)</f>
        <v/>
      </c>
      <c r="L829" s="12"/>
      <c r="M829" s="10"/>
      <c r="N829" s="9"/>
      <c r="O829" s="9"/>
      <c r="P829" s="9"/>
      <c r="Q829" s="11" t="str">
        <f aca="false">IF(AND(A829="",B829="",D829="",E829=""),"",IF(D829="","Add the quote value",IF(E829="","Pick a status",IF(AND(E829&lt;&gt;"Draft",G829=""),"Add the date sent",IF(AND(OR(E829="Won",E829="Lost"),L829=""),"Add the date decided",IF(AND(E829="Lost",N829=""),"Add why it was lost",IF(AND(L829&lt;&gt;"",G829&lt;&gt;"",L829&lt;G829),"Decided before it was sent?",IF(AND(E829="Sent",H829&lt;&gt;"",I829&lt;&gt;"",H829&gt;I829),"Follow-up is after it expires",""))))))))</f>
        <v/>
      </c>
    </row>
    <row r="830" customFormat="false" ht="15" hidden="false" customHeight="false" outlineLevel="0" collapsed="false">
      <c r="A830" s="9"/>
      <c r="B830" s="9"/>
      <c r="C830" s="9"/>
      <c r="D830" s="10"/>
      <c r="E830" s="9"/>
      <c r="F830" s="11" t="str">
        <f aca="true">IF(OR(A830="",E830=""),"",IF(E830="Won","Won",IF(E830="Lost","Lost",IF(E830="Draft","Send it",IF(I830="","Add the date sent",IF(I830&lt;TODAY(),"Expired - chase or close",IF(AND(H830&lt;&gt;"",H830&lt;TODAY()),"Follow-up overdue",IF(H830=TODAY(),"Follow up today",IF(I830-TODAY()&lt;=Settings!$B$4,"Expiring soon",IF(H830="",IF(TODAY()-G830&gt;=Settings!$B$5,"Chase - no follow-up set","Waiting"),"Waiting"))))))))))</f>
        <v/>
      </c>
      <c r="G830" s="12"/>
      <c r="H830" s="12"/>
      <c r="I830" s="13" t="str">
        <f aca="false">IF(G830="","",G830+IF(J830="",Settings!$B$3,J830))</f>
        <v/>
      </c>
      <c r="J830" s="14"/>
      <c r="K830" s="15" t="str">
        <f aca="true">IF(G830="","",IF(L830&lt;&gt;"",L830,TODAY())-G830)</f>
        <v/>
      </c>
      <c r="L830" s="12"/>
      <c r="M830" s="10"/>
      <c r="N830" s="9"/>
      <c r="O830" s="9"/>
      <c r="P830" s="9"/>
      <c r="Q830" s="11" t="str">
        <f aca="false">IF(AND(A830="",B830="",D830="",E830=""),"",IF(D830="","Add the quote value",IF(E830="","Pick a status",IF(AND(E830&lt;&gt;"Draft",G830=""),"Add the date sent",IF(AND(OR(E830="Won",E830="Lost"),L830=""),"Add the date decided",IF(AND(E830="Lost",N830=""),"Add why it was lost",IF(AND(L830&lt;&gt;"",G830&lt;&gt;"",L830&lt;G830),"Decided before it was sent?",IF(AND(E830="Sent",H830&lt;&gt;"",I830&lt;&gt;"",H830&gt;I830),"Follow-up is after it expires",""))))))))</f>
        <v/>
      </c>
    </row>
    <row r="831" customFormat="false" ht="15" hidden="false" customHeight="false" outlineLevel="0" collapsed="false">
      <c r="A831" s="9"/>
      <c r="B831" s="9"/>
      <c r="C831" s="9"/>
      <c r="D831" s="10"/>
      <c r="E831" s="9"/>
      <c r="F831" s="11" t="str">
        <f aca="true">IF(OR(A831="",E831=""),"",IF(E831="Won","Won",IF(E831="Lost","Lost",IF(E831="Draft","Send it",IF(I831="","Add the date sent",IF(I831&lt;TODAY(),"Expired - chase or close",IF(AND(H831&lt;&gt;"",H831&lt;TODAY()),"Follow-up overdue",IF(H831=TODAY(),"Follow up today",IF(I831-TODAY()&lt;=Settings!$B$4,"Expiring soon",IF(H831="",IF(TODAY()-G831&gt;=Settings!$B$5,"Chase - no follow-up set","Waiting"),"Waiting"))))))))))</f>
        <v/>
      </c>
      <c r="G831" s="12"/>
      <c r="H831" s="12"/>
      <c r="I831" s="13" t="str">
        <f aca="false">IF(G831="","",G831+IF(J831="",Settings!$B$3,J831))</f>
        <v/>
      </c>
      <c r="J831" s="14"/>
      <c r="K831" s="15" t="str">
        <f aca="true">IF(G831="","",IF(L831&lt;&gt;"",L831,TODAY())-G831)</f>
        <v/>
      </c>
      <c r="L831" s="12"/>
      <c r="M831" s="10"/>
      <c r="N831" s="9"/>
      <c r="O831" s="9"/>
      <c r="P831" s="9"/>
      <c r="Q831" s="11" t="str">
        <f aca="false">IF(AND(A831="",B831="",D831="",E831=""),"",IF(D831="","Add the quote value",IF(E831="","Pick a status",IF(AND(E831&lt;&gt;"Draft",G831=""),"Add the date sent",IF(AND(OR(E831="Won",E831="Lost"),L831=""),"Add the date decided",IF(AND(E831="Lost",N831=""),"Add why it was lost",IF(AND(L831&lt;&gt;"",G831&lt;&gt;"",L831&lt;G831),"Decided before it was sent?",IF(AND(E831="Sent",H831&lt;&gt;"",I831&lt;&gt;"",H831&gt;I831),"Follow-up is after it expires",""))))))))</f>
        <v/>
      </c>
    </row>
    <row r="832" customFormat="false" ht="15" hidden="false" customHeight="false" outlineLevel="0" collapsed="false">
      <c r="A832" s="9"/>
      <c r="B832" s="9"/>
      <c r="C832" s="9"/>
      <c r="D832" s="10"/>
      <c r="E832" s="9"/>
      <c r="F832" s="11" t="str">
        <f aca="true">IF(OR(A832="",E832=""),"",IF(E832="Won","Won",IF(E832="Lost","Lost",IF(E832="Draft","Send it",IF(I832="","Add the date sent",IF(I832&lt;TODAY(),"Expired - chase or close",IF(AND(H832&lt;&gt;"",H832&lt;TODAY()),"Follow-up overdue",IF(H832=TODAY(),"Follow up today",IF(I832-TODAY()&lt;=Settings!$B$4,"Expiring soon",IF(H832="",IF(TODAY()-G832&gt;=Settings!$B$5,"Chase - no follow-up set","Waiting"),"Waiting"))))))))))</f>
        <v/>
      </c>
      <c r="G832" s="12"/>
      <c r="H832" s="12"/>
      <c r="I832" s="13" t="str">
        <f aca="false">IF(G832="","",G832+IF(J832="",Settings!$B$3,J832))</f>
        <v/>
      </c>
      <c r="J832" s="14"/>
      <c r="K832" s="15" t="str">
        <f aca="true">IF(G832="","",IF(L832&lt;&gt;"",L832,TODAY())-G832)</f>
        <v/>
      </c>
      <c r="L832" s="12"/>
      <c r="M832" s="10"/>
      <c r="N832" s="9"/>
      <c r="O832" s="9"/>
      <c r="P832" s="9"/>
      <c r="Q832" s="11" t="str">
        <f aca="false">IF(AND(A832="",B832="",D832="",E832=""),"",IF(D832="","Add the quote value",IF(E832="","Pick a status",IF(AND(E832&lt;&gt;"Draft",G832=""),"Add the date sent",IF(AND(OR(E832="Won",E832="Lost"),L832=""),"Add the date decided",IF(AND(E832="Lost",N832=""),"Add why it was lost",IF(AND(L832&lt;&gt;"",G832&lt;&gt;"",L832&lt;G832),"Decided before it was sent?",IF(AND(E832="Sent",H832&lt;&gt;"",I832&lt;&gt;"",H832&gt;I832),"Follow-up is after it expires",""))))))))</f>
        <v/>
      </c>
    </row>
    <row r="833" customFormat="false" ht="15" hidden="false" customHeight="false" outlineLevel="0" collapsed="false">
      <c r="A833" s="9"/>
      <c r="B833" s="9"/>
      <c r="C833" s="9"/>
      <c r="D833" s="10"/>
      <c r="E833" s="9"/>
      <c r="F833" s="11" t="str">
        <f aca="true">IF(OR(A833="",E833=""),"",IF(E833="Won","Won",IF(E833="Lost","Lost",IF(E833="Draft","Send it",IF(I833="","Add the date sent",IF(I833&lt;TODAY(),"Expired - chase or close",IF(AND(H833&lt;&gt;"",H833&lt;TODAY()),"Follow-up overdue",IF(H833=TODAY(),"Follow up today",IF(I833-TODAY()&lt;=Settings!$B$4,"Expiring soon",IF(H833="",IF(TODAY()-G833&gt;=Settings!$B$5,"Chase - no follow-up set","Waiting"),"Waiting"))))))))))</f>
        <v/>
      </c>
      <c r="G833" s="12"/>
      <c r="H833" s="12"/>
      <c r="I833" s="13" t="str">
        <f aca="false">IF(G833="","",G833+IF(J833="",Settings!$B$3,J833))</f>
        <v/>
      </c>
      <c r="J833" s="14"/>
      <c r="K833" s="15" t="str">
        <f aca="true">IF(G833="","",IF(L833&lt;&gt;"",L833,TODAY())-G833)</f>
        <v/>
      </c>
      <c r="L833" s="12"/>
      <c r="M833" s="10"/>
      <c r="N833" s="9"/>
      <c r="O833" s="9"/>
      <c r="P833" s="9"/>
      <c r="Q833" s="11" t="str">
        <f aca="false">IF(AND(A833="",B833="",D833="",E833=""),"",IF(D833="","Add the quote value",IF(E833="","Pick a status",IF(AND(E833&lt;&gt;"Draft",G833=""),"Add the date sent",IF(AND(OR(E833="Won",E833="Lost"),L833=""),"Add the date decided",IF(AND(E833="Lost",N833=""),"Add why it was lost",IF(AND(L833&lt;&gt;"",G833&lt;&gt;"",L833&lt;G833),"Decided before it was sent?",IF(AND(E833="Sent",H833&lt;&gt;"",I833&lt;&gt;"",H833&gt;I833),"Follow-up is after it expires",""))))))))</f>
        <v/>
      </c>
    </row>
    <row r="834" customFormat="false" ht="15" hidden="false" customHeight="false" outlineLevel="0" collapsed="false">
      <c r="A834" s="9"/>
      <c r="B834" s="9"/>
      <c r="C834" s="9"/>
      <c r="D834" s="10"/>
      <c r="E834" s="9"/>
      <c r="F834" s="11" t="str">
        <f aca="true">IF(OR(A834="",E834=""),"",IF(E834="Won","Won",IF(E834="Lost","Lost",IF(E834="Draft","Send it",IF(I834="","Add the date sent",IF(I834&lt;TODAY(),"Expired - chase or close",IF(AND(H834&lt;&gt;"",H834&lt;TODAY()),"Follow-up overdue",IF(H834=TODAY(),"Follow up today",IF(I834-TODAY()&lt;=Settings!$B$4,"Expiring soon",IF(H834="",IF(TODAY()-G834&gt;=Settings!$B$5,"Chase - no follow-up set","Waiting"),"Waiting"))))))))))</f>
        <v/>
      </c>
      <c r="G834" s="12"/>
      <c r="H834" s="12"/>
      <c r="I834" s="13" t="str">
        <f aca="false">IF(G834="","",G834+IF(J834="",Settings!$B$3,J834))</f>
        <v/>
      </c>
      <c r="J834" s="14"/>
      <c r="K834" s="15" t="str">
        <f aca="true">IF(G834="","",IF(L834&lt;&gt;"",L834,TODAY())-G834)</f>
        <v/>
      </c>
      <c r="L834" s="12"/>
      <c r="M834" s="10"/>
      <c r="N834" s="9"/>
      <c r="O834" s="9"/>
      <c r="P834" s="9"/>
      <c r="Q834" s="11" t="str">
        <f aca="false">IF(AND(A834="",B834="",D834="",E834=""),"",IF(D834="","Add the quote value",IF(E834="","Pick a status",IF(AND(E834&lt;&gt;"Draft",G834=""),"Add the date sent",IF(AND(OR(E834="Won",E834="Lost"),L834=""),"Add the date decided",IF(AND(E834="Lost",N834=""),"Add why it was lost",IF(AND(L834&lt;&gt;"",G834&lt;&gt;"",L834&lt;G834),"Decided before it was sent?",IF(AND(E834="Sent",H834&lt;&gt;"",I834&lt;&gt;"",H834&gt;I834),"Follow-up is after it expires",""))))))))</f>
        <v/>
      </c>
    </row>
    <row r="835" customFormat="false" ht="15" hidden="false" customHeight="false" outlineLevel="0" collapsed="false">
      <c r="A835" s="9"/>
      <c r="B835" s="9"/>
      <c r="C835" s="9"/>
      <c r="D835" s="10"/>
      <c r="E835" s="9"/>
      <c r="F835" s="11" t="str">
        <f aca="true">IF(OR(A835="",E835=""),"",IF(E835="Won","Won",IF(E835="Lost","Lost",IF(E835="Draft","Send it",IF(I835="","Add the date sent",IF(I835&lt;TODAY(),"Expired - chase or close",IF(AND(H835&lt;&gt;"",H835&lt;TODAY()),"Follow-up overdue",IF(H835=TODAY(),"Follow up today",IF(I835-TODAY()&lt;=Settings!$B$4,"Expiring soon",IF(H835="",IF(TODAY()-G835&gt;=Settings!$B$5,"Chase - no follow-up set","Waiting"),"Waiting"))))))))))</f>
        <v/>
      </c>
      <c r="G835" s="12"/>
      <c r="H835" s="12"/>
      <c r="I835" s="13" t="str">
        <f aca="false">IF(G835="","",G835+IF(J835="",Settings!$B$3,J835))</f>
        <v/>
      </c>
      <c r="J835" s="14"/>
      <c r="K835" s="15" t="str">
        <f aca="true">IF(G835="","",IF(L835&lt;&gt;"",L835,TODAY())-G835)</f>
        <v/>
      </c>
      <c r="L835" s="12"/>
      <c r="M835" s="10"/>
      <c r="N835" s="9"/>
      <c r="O835" s="9"/>
      <c r="P835" s="9"/>
      <c r="Q835" s="11" t="str">
        <f aca="false">IF(AND(A835="",B835="",D835="",E835=""),"",IF(D835="","Add the quote value",IF(E835="","Pick a status",IF(AND(E835&lt;&gt;"Draft",G835=""),"Add the date sent",IF(AND(OR(E835="Won",E835="Lost"),L835=""),"Add the date decided",IF(AND(E835="Lost",N835=""),"Add why it was lost",IF(AND(L835&lt;&gt;"",G835&lt;&gt;"",L835&lt;G835),"Decided before it was sent?",IF(AND(E835="Sent",H835&lt;&gt;"",I835&lt;&gt;"",H835&gt;I835),"Follow-up is after it expires",""))))))))</f>
        <v/>
      </c>
    </row>
    <row r="836" customFormat="false" ht="15" hidden="false" customHeight="false" outlineLevel="0" collapsed="false">
      <c r="A836" s="9"/>
      <c r="B836" s="9"/>
      <c r="C836" s="9"/>
      <c r="D836" s="10"/>
      <c r="E836" s="9"/>
      <c r="F836" s="11" t="str">
        <f aca="true">IF(OR(A836="",E836=""),"",IF(E836="Won","Won",IF(E836="Lost","Lost",IF(E836="Draft","Send it",IF(I836="","Add the date sent",IF(I836&lt;TODAY(),"Expired - chase or close",IF(AND(H836&lt;&gt;"",H836&lt;TODAY()),"Follow-up overdue",IF(H836=TODAY(),"Follow up today",IF(I836-TODAY()&lt;=Settings!$B$4,"Expiring soon",IF(H836="",IF(TODAY()-G836&gt;=Settings!$B$5,"Chase - no follow-up set","Waiting"),"Waiting"))))))))))</f>
        <v/>
      </c>
      <c r="G836" s="12"/>
      <c r="H836" s="12"/>
      <c r="I836" s="13" t="str">
        <f aca="false">IF(G836="","",G836+IF(J836="",Settings!$B$3,J836))</f>
        <v/>
      </c>
      <c r="J836" s="14"/>
      <c r="K836" s="15" t="str">
        <f aca="true">IF(G836="","",IF(L836&lt;&gt;"",L836,TODAY())-G836)</f>
        <v/>
      </c>
      <c r="L836" s="12"/>
      <c r="M836" s="10"/>
      <c r="N836" s="9"/>
      <c r="O836" s="9"/>
      <c r="P836" s="9"/>
      <c r="Q836" s="11" t="str">
        <f aca="false">IF(AND(A836="",B836="",D836="",E836=""),"",IF(D836="","Add the quote value",IF(E836="","Pick a status",IF(AND(E836&lt;&gt;"Draft",G836=""),"Add the date sent",IF(AND(OR(E836="Won",E836="Lost"),L836=""),"Add the date decided",IF(AND(E836="Lost",N836=""),"Add why it was lost",IF(AND(L836&lt;&gt;"",G836&lt;&gt;"",L836&lt;G836),"Decided before it was sent?",IF(AND(E836="Sent",H836&lt;&gt;"",I836&lt;&gt;"",H836&gt;I836),"Follow-up is after it expires",""))))))))</f>
        <v/>
      </c>
    </row>
    <row r="837" customFormat="false" ht="15" hidden="false" customHeight="false" outlineLevel="0" collapsed="false">
      <c r="A837" s="9"/>
      <c r="B837" s="9"/>
      <c r="C837" s="9"/>
      <c r="D837" s="10"/>
      <c r="E837" s="9"/>
      <c r="F837" s="11" t="str">
        <f aca="true">IF(OR(A837="",E837=""),"",IF(E837="Won","Won",IF(E837="Lost","Lost",IF(E837="Draft","Send it",IF(I837="","Add the date sent",IF(I837&lt;TODAY(),"Expired - chase or close",IF(AND(H837&lt;&gt;"",H837&lt;TODAY()),"Follow-up overdue",IF(H837=TODAY(),"Follow up today",IF(I837-TODAY()&lt;=Settings!$B$4,"Expiring soon",IF(H837="",IF(TODAY()-G837&gt;=Settings!$B$5,"Chase - no follow-up set","Waiting"),"Waiting"))))))))))</f>
        <v/>
      </c>
      <c r="G837" s="12"/>
      <c r="H837" s="12"/>
      <c r="I837" s="13" t="str">
        <f aca="false">IF(G837="","",G837+IF(J837="",Settings!$B$3,J837))</f>
        <v/>
      </c>
      <c r="J837" s="14"/>
      <c r="K837" s="15" t="str">
        <f aca="true">IF(G837="","",IF(L837&lt;&gt;"",L837,TODAY())-G837)</f>
        <v/>
      </c>
      <c r="L837" s="12"/>
      <c r="M837" s="10"/>
      <c r="N837" s="9"/>
      <c r="O837" s="9"/>
      <c r="P837" s="9"/>
      <c r="Q837" s="11" t="str">
        <f aca="false">IF(AND(A837="",B837="",D837="",E837=""),"",IF(D837="","Add the quote value",IF(E837="","Pick a status",IF(AND(E837&lt;&gt;"Draft",G837=""),"Add the date sent",IF(AND(OR(E837="Won",E837="Lost"),L837=""),"Add the date decided",IF(AND(E837="Lost",N837=""),"Add why it was lost",IF(AND(L837&lt;&gt;"",G837&lt;&gt;"",L837&lt;G837),"Decided before it was sent?",IF(AND(E837="Sent",H837&lt;&gt;"",I837&lt;&gt;"",H837&gt;I837),"Follow-up is after it expires",""))))))))</f>
        <v/>
      </c>
    </row>
    <row r="838" customFormat="false" ht="15" hidden="false" customHeight="false" outlineLevel="0" collapsed="false">
      <c r="A838" s="9"/>
      <c r="B838" s="9"/>
      <c r="C838" s="9"/>
      <c r="D838" s="10"/>
      <c r="E838" s="9"/>
      <c r="F838" s="11" t="str">
        <f aca="true">IF(OR(A838="",E838=""),"",IF(E838="Won","Won",IF(E838="Lost","Lost",IF(E838="Draft","Send it",IF(I838="","Add the date sent",IF(I838&lt;TODAY(),"Expired - chase or close",IF(AND(H838&lt;&gt;"",H838&lt;TODAY()),"Follow-up overdue",IF(H838=TODAY(),"Follow up today",IF(I838-TODAY()&lt;=Settings!$B$4,"Expiring soon",IF(H838="",IF(TODAY()-G838&gt;=Settings!$B$5,"Chase - no follow-up set","Waiting"),"Waiting"))))))))))</f>
        <v/>
      </c>
      <c r="G838" s="12"/>
      <c r="H838" s="12"/>
      <c r="I838" s="13" t="str">
        <f aca="false">IF(G838="","",G838+IF(J838="",Settings!$B$3,J838))</f>
        <v/>
      </c>
      <c r="J838" s="14"/>
      <c r="K838" s="15" t="str">
        <f aca="true">IF(G838="","",IF(L838&lt;&gt;"",L838,TODAY())-G838)</f>
        <v/>
      </c>
      <c r="L838" s="12"/>
      <c r="M838" s="10"/>
      <c r="N838" s="9"/>
      <c r="O838" s="9"/>
      <c r="P838" s="9"/>
      <c r="Q838" s="11" t="str">
        <f aca="false">IF(AND(A838="",B838="",D838="",E838=""),"",IF(D838="","Add the quote value",IF(E838="","Pick a status",IF(AND(E838&lt;&gt;"Draft",G838=""),"Add the date sent",IF(AND(OR(E838="Won",E838="Lost"),L838=""),"Add the date decided",IF(AND(E838="Lost",N838=""),"Add why it was lost",IF(AND(L838&lt;&gt;"",G838&lt;&gt;"",L838&lt;G838),"Decided before it was sent?",IF(AND(E838="Sent",H838&lt;&gt;"",I838&lt;&gt;"",H838&gt;I838),"Follow-up is after it expires",""))))))))</f>
        <v/>
      </c>
    </row>
    <row r="839" customFormat="false" ht="15" hidden="false" customHeight="false" outlineLevel="0" collapsed="false">
      <c r="A839" s="9"/>
      <c r="B839" s="9"/>
      <c r="C839" s="9"/>
      <c r="D839" s="10"/>
      <c r="E839" s="9"/>
      <c r="F839" s="11" t="str">
        <f aca="true">IF(OR(A839="",E839=""),"",IF(E839="Won","Won",IF(E839="Lost","Lost",IF(E839="Draft","Send it",IF(I839="","Add the date sent",IF(I839&lt;TODAY(),"Expired - chase or close",IF(AND(H839&lt;&gt;"",H839&lt;TODAY()),"Follow-up overdue",IF(H839=TODAY(),"Follow up today",IF(I839-TODAY()&lt;=Settings!$B$4,"Expiring soon",IF(H839="",IF(TODAY()-G839&gt;=Settings!$B$5,"Chase - no follow-up set","Waiting"),"Waiting"))))))))))</f>
        <v/>
      </c>
      <c r="G839" s="12"/>
      <c r="H839" s="12"/>
      <c r="I839" s="13" t="str">
        <f aca="false">IF(G839="","",G839+IF(J839="",Settings!$B$3,J839))</f>
        <v/>
      </c>
      <c r="J839" s="14"/>
      <c r="K839" s="15" t="str">
        <f aca="true">IF(G839="","",IF(L839&lt;&gt;"",L839,TODAY())-G839)</f>
        <v/>
      </c>
      <c r="L839" s="12"/>
      <c r="M839" s="10"/>
      <c r="N839" s="9"/>
      <c r="O839" s="9"/>
      <c r="P839" s="9"/>
      <c r="Q839" s="11" t="str">
        <f aca="false">IF(AND(A839="",B839="",D839="",E839=""),"",IF(D839="","Add the quote value",IF(E839="","Pick a status",IF(AND(E839&lt;&gt;"Draft",G839=""),"Add the date sent",IF(AND(OR(E839="Won",E839="Lost"),L839=""),"Add the date decided",IF(AND(E839="Lost",N839=""),"Add why it was lost",IF(AND(L839&lt;&gt;"",G839&lt;&gt;"",L839&lt;G839),"Decided before it was sent?",IF(AND(E839="Sent",H839&lt;&gt;"",I839&lt;&gt;"",H839&gt;I839),"Follow-up is after it expires",""))))))))</f>
        <v/>
      </c>
    </row>
    <row r="840" customFormat="false" ht="15" hidden="false" customHeight="false" outlineLevel="0" collapsed="false">
      <c r="A840" s="9"/>
      <c r="B840" s="9"/>
      <c r="C840" s="9"/>
      <c r="D840" s="10"/>
      <c r="E840" s="9"/>
      <c r="F840" s="11" t="str">
        <f aca="true">IF(OR(A840="",E840=""),"",IF(E840="Won","Won",IF(E840="Lost","Lost",IF(E840="Draft","Send it",IF(I840="","Add the date sent",IF(I840&lt;TODAY(),"Expired - chase or close",IF(AND(H840&lt;&gt;"",H840&lt;TODAY()),"Follow-up overdue",IF(H840=TODAY(),"Follow up today",IF(I840-TODAY()&lt;=Settings!$B$4,"Expiring soon",IF(H840="",IF(TODAY()-G840&gt;=Settings!$B$5,"Chase - no follow-up set","Waiting"),"Waiting"))))))))))</f>
        <v/>
      </c>
      <c r="G840" s="12"/>
      <c r="H840" s="12"/>
      <c r="I840" s="13" t="str">
        <f aca="false">IF(G840="","",G840+IF(J840="",Settings!$B$3,J840))</f>
        <v/>
      </c>
      <c r="J840" s="14"/>
      <c r="K840" s="15" t="str">
        <f aca="true">IF(G840="","",IF(L840&lt;&gt;"",L840,TODAY())-G840)</f>
        <v/>
      </c>
      <c r="L840" s="12"/>
      <c r="M840" s="10"/>
      <c r="N840" s="9"/>
      <c r="O840" s="9"/>
      <c r="P840" s="9"/>
      <c r="Q840" s="11" t="str">
        <f aca="false">IF(AND(A840="",B840="",D840="",E840=""),"",IF(D840="","Add the quote value",IF(E840="","Pick a status",IF(AND(E840&lt;&gt;"Draft",G840=""),"Add the date sent",IF(AND(OR(E840="Won",E840="Lost"),L840=""),"Add the date decided",IF(AND(E840="Lost",N840=""),"Add why it was lost",IF(AND(L840&lt;&gt;"",G840&lt;&gt;"",L840&lt;G840),"Decided before it was sent?",IF(AND(E840="Sent",H840&lt;&gt;"",I840&lt;&gt;"",H840&gt;I840),"Follow-up is after it expires",""))))))))</f>
        <v/>
      </c>
    </row>
    <row r="841" customFormat="false" ht="15" hidden="false" customHeight="false" outlineLevel="0" collapsed="false">
      <c r="A841" s="9"/>
      <c r="B841" s="9"/>
      <c r="C841" s="9"/>
      <c r="D841" s="10"/>
      <c r="E841" s="9"/>
      <c r="F841" s="11" t="str">
        <f aca="true">IF(OR(A841="",E841=""),"",IF(E841="Won","Won",IF(E841="Lost","Lost",IF(E841="Draft","Send it",IF(I841="","Add the date sent",IF(I841&lt;TODAY(),"Expired - chase or close",IF(AND(H841&lt;&gt;"",H841&lt;TODAY()),"Follow-up overdue",IF(H841=TODAY(),"Follow up today",IF(I841-TODAY()&lt;=Settings!$B$4,"Expiring soon",IF(H841="",IF(TODAY()-G841&gt;=Settings!$B$5,"Chase - no follow-up set","Waiting"),"Waiting"))))))))))</f>
        <v/>
      </c>
      <c r="G841" s="12"/>
      <c r="H841" s="12"/>
      <c r="I841" s="13" t="str">
        <f aca="false">IF(G841="","",G841+IF(J841="",Settings!$B$3,J841))</f>
        <v/>
      </c>
      <c r="J841" s="14"/>
      <c r="K841" s="15" t="str">
        <f aca="true">IF(G841="","",IF(L841&lt;&gt;"",L841,TODAY())-G841)</f>
        <v/>
      </c>
      <c r="L841" s="12"/>
      <c r="M841" s="10"/>
      <c r="N841" s="9"/>
      <c r="O841" s="9"/>
      <c r="P841" s="9"/>
      <c r="Q841" s="11" t="str">
        <f aca="false">IF(AND(A841="",B841="",D841="",E841=""),"",IF(D841="","Add the quote value",IF(E841="","Pick a status",IF(AND(E841&lt;&gt;"Draft",G841=""),"Add the date sent",IF(AND(OR(E841="Won",E841="Lost"),L841=""),"Add the date decided",IF(AND(E841="Lost",N841=""),"Add why it was lost",IF(AND(L841&lt;&gt;"",G841&lt;&gt;"",L841&lt;G841),"Decided before it was sent?",IF(AND(E841="Sent",H841&lt;&gt;"",I841&lt;&gt;"",H841&gt;I841),"Follow-up is after it expires",""))))))))</f>
        <v/>
      </c>
    </row>
    <row r="842" customFormat="false" ht="15" hidden="false" customHeight="false" outlineLevel="0" collapsed="false">
      <c r="A842" s="9"/>
      <c r="B842" s="9"/>
      <c r="C842" s="9"/>
      <c r="D842" s="10"/>
      <c r="E842" s="9"/>
      <c r="F842" s="11" t="str">
        <f aca="true">IF(OR(A842="",E842=""),"",IF(E842="Won","Won",IF(E842="Lost","Lost",IF(E842="Draft","Send it",IF(I842="","Add the date sent",IF(I842&lt;TODAY(),"Expired - chase or close",IF(AND(H842&lt;&gt;"",H842&lt;TODAY()),"Follow-up overdue",IF(H842=TODAY(),"Follow up today",IF(I842-TODAY()&lt;=Settings!$B$4,"Expiring soon",IF(H842="",IF(TODAY()-G842&gt;=Settings!$B$5,"Chase - no follow-up set","Waiting"),"Waiting"))))))))))</f>
        <v/>
      </c>
      <c r="G842" s="12"/>
      <c r="H842" s="12"/>
      <c r="I842" s="13" t="str">
        <f aca="false">IF(G842="","",G842+IF(J842="",Settings!$B$3,J842))</f>
        <v/>
      </c>
      <c r="J842" s="14"/>
      <c r="K842" s="15" t="str">
        <f aca="true">IF(G842="","",IF(L842&lt;&gt;"",L842,TODAY())-G842)</f>
        <v/>
      </c>
      <c r="L842" s="12"/>
      <c r="M842" s="10"/>
      <c r="N842" s="9"/>
      <c r="O842" s="9"/>
      <c r="P842" s="9"/>
      <c r="Q842" s="11" t="str">
        <f aca="false">IF(AND(A842="",B842="",D842="",E842=""),"",IF(D842="","Add the quote value",IF(E842="","Pick a status",IF(AND(E842&lt;&gt;"Draft",G842=""),"Add the date sent",IF(AND(OR(E842="Won",E842="Lost"),L842=""),"Add the date decided",IF(AND(E842="Lost",N842=""),"Add why it was lost",IF(AND(L842&lt;&gt;"",G842&lt;&gt;"",L842&lt;G842),"Decided before it was sent?",IF(AND(E842="Sent",H842&lt;&gt;"",I842&lt;&gt;"",H842&gt;I842),"Follow-up is after it expires",""))))))))</f>
        <v/>
      </c>
    </row>
    <row r="843" customFormat="false" ht="15" hidden="false" customHeight="false" outlineLevel="0" collapsed="false">
      <c r="A843" s="9"/>
      <c r="B843" s="9"/>
      <c r="C843" s="9"/>
      <c r="D843" s="10"/>
      <c r="E843" s="9"/>
      <c r="F843" s="11" t="str">
        <f aca="true">IF(OR(A843="",E843=""),"",IF(E843="Won","Won",IF(E843="Lost","Lost",IF(E843="Draft","Send it",IF(I843="","Add the date sent",IF(I843&lt;TODAY(),"Expired - chase or close",IF(AND(H843&lt;&gt;"",H843&lt;TODAY()),"Follow-up overdue",IF(H843=TODAY(),"Follow up today",IF(I843-TODAY()&lt;=Settings!$B$4,"Expiring soon",IF(H843="",IF(TODAY()-G843&gt;=Settings!$B$5,"Chase - no follow-up set","Waiting"),"Waiting"))))))))))</f>
        <v/>
      </c>
      <c r="G843" s="12"/>
      <c r="H843" s="12"/>
      <c r="I843" s="13" t="str">
        <f aca="false">IF(G843="","",G843+IF(J843="",Settings!$B$3,J843))</f>
        <v/>
      </c>
      <c r="J843" s="14"/>
      <c r="K843" s="15" t="str">
        <f aca="true">IF(G843="","",IF(L843&lt;&gt;"",L843,TODAY())-G843)</f>
        <v/>
      </c>
      <c r="L843" s="12"/>
      <c r="M843" s="10"/>
      <c r="N843" s="9"/>
      <c r="O843" s="9"/>
      <c r="P843" s="9"/>
      <c r="Q843" s="11" t="str">
        <f aca="false">IF(AND(A843="",B843="",D843="",E843=""),"",IF(D843="","Add the quote value",IF(E843="","Pick a status",IF(AND(E843&lt;&gt;"Draft",G843=""),"Add the date sent",IF(AND(OR(E843="Won",E843="Lost"),L843=""),"Add the date decided",IF(AND(E843="Lost",N843=""),"Add why it was lost",IF(AND(L843&lt;&gt;"",G843&lt;&gt;"",L843&lt;G843),"Decided before it was sent?",IF(AND(E843="Sent",H843&lt;&gt;"",I843&lt;&gt;"",H843&gt;I843),"Follow-up is after it expires",""))))))))</f>
        <v/>
      </c>
    </row>
    <row r="844" customFormat="false" ht="15" hidden="false" customHeight="false" outlineLevel="0" collapsed="false">
      <c r="A844" s="9"/>
      <c r="B844" s="9"/>
      <c r="C844" s="9"/>
      <c r="D844" s="10"/>
      <c r="E844" s="9"/>
      <c r="F844" s="11" t="str">
        <f aca="true">IF(OR(A844="",E844=""),"",IF(E844="Won","Won",IF(E844="Lost","Lost",IF(E844="Draft","Send it",IF(I844="","Add the date sent",IF(I844&lt;TODAY(),"Expired - chase or close",IF(AND(H844&lt;&gt;"",H844&lt;TODAY()),"Follow-up overdue",IF(H844=TODAY(),"Follow up today",IF(I844-TODAY()&lt;=Settings!$B$4,"Expiring soon",IF(H844="",IF(TODAY()-G844&gt;=Settings!$B$5,"Chase - no follow-up set","Waiting"),"Waiting"))))))))))</f>
        <v/>
      </c>
      <c r="G844" s="12"/>
      <c r="H844" s="12"/>
      <c r="I844" s="13" t="str">
        <f aca="false">IF(G844="","",G844+IF(J844="",Settings!$B$3,J844))</f>
        <v/>
      </c>
      <c r="J844" s="14"/>
      <c r="K844" s="15" t="str">
        <f aca="true">IF(G844="","",IF(L844&lt;&gt;"",L844,TODAY())-G844)</f>
        <v/>
      </c>
      <c r="L844" s="12"/>
      <c r="M844" s="10"/>
      <c r="N844" s="9"/>
      <c r="O844" s="9"/>
      <c r="P844" s="9"/>
      <c r="Q844" s="11" t="str">
        <f aca="false">IF(AND(A844="",B844="",D844="",E844=""),"",IF(D844="","Add the quote value",IF(E844="","Pick a status",IF(AND(E844&lt;&gt;"Draft",G844=""),"Add the date sent",IF(AND(OR(E844="Won",E844="Lost"),L844=""),"Add the date decided",IF(AND(E844="Lost",N844=""),"Add why it was lost",IF(AND(L844&lt;&gt;"",G844&lt;&gt;"",L844&lt;G844),"Decided before it was sent?",IF(AND(E844="Sent",H844&lt;&gt;"",I844&lt;&gt;"",H844&gt;I844),"Follow-up is after it expires",""))))))))</f>
        <v/>
      </c>
    </row>
    <row r="845" customFormat="false" ht="15" hidden="false" customHeight="false" outlineLevel="0" collapsed="false">
      <c r="A845" s="9"/>
      <c r="B845" s="9"/>
      <c r="C845" s="9"/>
      <c r="D845" s="10"/>
      <c r="E845" s="9"/>
      <c r="F845" s="11" t="str">
        <f aca="true">IF(OR(A845="",E845=""),"",IF(E845="Won","Won",IF(E845="Lost","Lost",IF(E845="Draft","Send it",IF(I845="","Add the date sent",IF(I845&lt;TODAY(),"Expired - chase or close",IF(AND(H845&lt;&gt;"",H845&lt;TODAY()),"Follow-up overdue",IF(H845=TODAY(),"Follow up today",IF(I845-TODAY()&lt;=Settings!$B$4,"Expiring soon",IF(H845="",IF(TODAY()-G845&gt;=Settings!$B$5,"Chase - no follow-up set","Waiting"),"Waiting"))))))))))</f>
        <v/>
      </c>
      <c r="G845" s="12"/>
      <c r="H845" s="12"/>
      <c r="I845" s="13" t="str">
        <f aca="false">IF(G845="","",G845+IF(J845="",Settings!$B$3,J845))</f>
        <v/>
      </c>
      <c r="J845" s="14"/>
      <c r="K845" s="15" t="str">
        <f aca="true">IF(G845="","",IF(L845&lt;&gt;"",L845,TODAY())-G845)</f>
        <v/>
      </c>
      <c r="L845" s="12"/>
      <c r="M845" s="10"/>
      <c r="N845" s="9"/>
      <c r="O845" s="9"/>
      <c r="P845" s="9"/>
      <c r="Q845" s="11" t="str">
        <f aca="false">IF(AND(A845="",B845="",D845="",E845=""),"",IF(D845="","Add the quote value",IF(E845="","Pick a status",IF(AND(E845&lt;&gt;"Draft",G845=""),"Add the date sent",IF(AND(OR(E845="Won",E845="Lost"),L845=""),"Add the date decided",IF(AND(E845="Lost",N845=""),"Add why it was lost",IF(AND(L845&lt;&gt;"",G845&lt;&gt;"",L845&lt;G845),"Decided before it was sent?",IF(AND(E845="Sent",H845&lt;&gt;"",I845&lt;&gt;"",H845&gt;I845),"Follow-up is after it expires",""))))))))</f>
        <v/>
      </c>
    </row>
    <row r="846" customFormat="false" ht="15" hidden="false" customHeight="false" outlineLevel="0" collapsed="false">
      <c r="A846" s="9"/>
      <c r="B846" s="9"/>
      <c r="C846" s="9"/>
      <c r="D846" s="10"/>
      <c r="E846" s="9"/>
      <c r="F846" s="11" t="str">
        <f aca="true">IF(OR(A846="",E846=""),"",IF(E846="Won","Won",IF(E846="Lost","Lost",IF(E846="Draft","Send it",IF(I846="","Add the date sent",IF(I846&lt;TODAY(),"Expired - chase or close",IF(AND(H846&lt;&gt;"",H846&lt;TODAY()),"Follow-up overdue",IF(H846=TODAY(),"Follow up today",IF(I846-TODAY()&lt;=Settings!$B$4,"Expiring soon",IF(H846="",IF(TODAY()-G846&gt;=Settings!$B$5,"Chase - no follow-up set","Waiting"),"Waiting"))))))))))</f>
        <v/>
      </c>
      <c r="G846" s="12"/>
      <c r="H846" s="12"/>
      <c r="I846" s="13" t="str">
        <f aca="false">IF(G846="","",G846+IF(J846="",Settings!$B$3,J846))</f>
        <v/>
      </c>
      <c r="J846" s="14"/>
      <c r="K846" s="15" t="str">
        <f aca="true">IF(G846="","",IF(L846&lt;&gt;"",L846,TODAY())-G846)</f>
        <v/>
      </c>
      <c r="L846" s="12"/>
      <c r="M846" s="10"/>
      <c r="N846" s="9"/>
      <c r="O846" s="9"/>
      <c r="P846" s="9"/>
      <c r="Q846" s="11" t="str">
        <f aca="false">IF(AND(A846="",B846="",D846="",E846=""),"",IF(D846="","Add the quote value",IF(E846="","Pick a status",IF(AND(E846&lt;&gt;"Draft",G846=""),"Add the date sent",IF(AND(OR(E846="Won",E846="Lost"),L846=""),"Add the date decided",IF(AND(E846="Lost",N846=""),"Add why it was lost",IF(AND(L846&lt;&gt;"",G846&lt;&gt;"",L846&lt;G846),"Decided before it was sent?",IF(AND(E846="Sent",H846&lt;&gt;"",I846&lt;&gt;"",H846&gt;I846),"Follow-up is after it expires",""))))))))</f>
        <v/>
      </c>
    </row>
    <row r="847" customFormat="false" ht="15" hidden="false" customHeight="false" outlineLevel="0" collapsed="false">
      <c r="A847" s="9"/>
      <c r="B847" s="9"/>
      <c r="C847" s="9"/>
      <c r="D847" s="10"/>
      <c r="E847" s="9"/>
      <c r="F847" s="11" t="str">
        <f aca="true">IF(OR(A847="",E847=""),"",IF(E847="Won","Won",IF(E847="Lost","Lost",IF(E847="Draft","Send it",IF(I847="","Add the date sent",IF(I847&lt;TODAY(),"Expired - chase or close",IF(AND(H847&lt;&gt;"",H847&lt;TODAY()),"Follow-up overdue",IF(H847=TODAY(),"Follow up today",IF(I847-TODAY()&lt;=Settings!$B$4,"Expiring soon",IF(H847="",IF(TODAY()-G847&gt;=Settings!$B$5,"Chase - no follow-up set","Waiting"),"Waiting"))))))))))</f>
        <v/>
      </c>
      <c r="G847" s="12"/>
      <c r="H847" s="12"/>
      <c r="I847" s="13" t="str">
        <f aca="false">IF(G847="","",G847+IF(J847="",Settings!$B$3,J847))</f>
        <v/>
      </c>
      <c r="J847" s="14"/>
      <c r="K847" s="15" t="str">
        <f aca="true">IF(G847="","",IF(L847&lt;&gt;"",L847,TODAY())-G847)</f>
        <v/>
      </c>
      <c r="L847" s="12"/>
      <c r="M847" s="10"/>
      <c r="N847" s="9"/>
      <c r="O847" s="9"/>
      <c r="P847" s="9"/>
      <c r="Q847" s="11" t="str">
        <f aca="false">IF(AND(A847="",B847="",D847="",E847=""),"",IF(D847="","Add the quote value",IF(E847="","Pick a status",IF(AND(E847&lt;&gt;"Draft",G847=""),"Add the date sent",IF(AND(OR(E847="Won",E847="Lost"),L847=""),"Add the date decided",IF(AND(E847="Lost",N847=""),"Add why it was lost",IF(AND(L847&lt;&gt;"",G847&lt;&gt;"",L847&lt;G847),"Decided before it was sent?",IF(AND(E847="Sent",H847&lt;&gt;"",I847&lt;&gt;"",H847&gt;I847),"Follow-up is after it expires",""))))))))</f>
        <v/>
      </c>
    </row>
    <row r="848" customFormat="false" ht="15" hidden="false" customHeight="false" outlineLevel="0" collapsed="false">
      <c r="A848" s="9"/>
      <c r="B848" s="9"/>
      <c r="C848" s="9"/>
      <c r="D848" s="10"/>
      <c r="E848" s="9"/>
      <c r="F848" s="11" t="str">
        <f aca="true">IF(OR(A848="",E848=""),"",IF(E848="Won","Won",IF(E848="Lost","Lost",IF(E848="Draft","Send it",IF(I848="","Add the date sent",IF(I848&lt;TODAY(),"Expired - chase or close",IF(AND(H848&lt;&gt;"",H848&lt;TODAY()),"Follow-up overdue",IF(H848=TODAY(),"Follow up today",IF(I848-TODAY()&lt;=Settings!$B$4,"Expiring soon",IF(H848="",IF(TODAY()-G848&gt;=Settings!$B$5,"Chase - no follow-up set","Waiting"),"Waiting"))))))))))</f>
        <v/>
      </c>
      <c r="G848" s="12"/>
      <c r="H848" s="12"/>
      <c r="I848" s="13" t="str">
        <f aca="false">IF(G848="","",G848+IF(J848="",Settings!$B$3,J848))</f>
        <v/>
      </c>
      <c r="J848" s="14"/>
      <c r="K848" s="15" t="str">
        <f aca="true">IF(G848="","",IF(L848&lt;&gt;"",L848,TODAY())-G848)</f>
        <v/>
      </c>
      <c r="L848" s="12"/>
      <c r="M848" s="10"/>
      <c r="N848" s="9"/>
      <c r="O848" s="9"/>
      <c r="P848" s="9"/>
      <c r="Q848" s="11" t="str">
        <f aca="false">IF(AND(A848="",B848="",D848="",E848=""),"",IF(D848="","Add the quote value",IF(E848="","Pick a status",IF(AND(E848&lt;&gt;"Draft",G848=""),"Add the date sent",IF(AND(OR(E848="Won",E848="Lost"),L848=""),"Add the date decided",IF(AND(E848="Lost",N848=""),"Add why it was lost",IF(AND(L848&lt;&gt;"",G848&lt;&gt;"",L848&lt;G848),"Decided before it was sent?",IF(AND(E848="Sent",H848&lt;&gt;"",I848&lt;&gt;"",H848&gt;I848),"Follow-up is after it expires",""))))))))</f>
        <v/>
      </c>
    </row>
    <row r="849" customFormat="false" ht="15" hidden="false" customHeight="false" outlineLevel="0" collapsed="false">
      <c r="A849" s="9"/>
      <c r="B849" s="9"/>
      <c r="C849" s="9"/>
      <c r="D849" s="10"/>
      <c r="E849" s="9"/>
      <c r="F849" s="11" t="str">
        <f aca="true">IF(OR(A849="",E849=""),"",IF(E849="Won","Won",IF(E849="Lost","Lost",IF(E849="Draft","Send it",IF(I849="","Add the date sent",IF(I849&lt;TODAY(),"Expired - chase or close",IF(AND(H849&lt;&gt;"",H849&lt;TODAY()),"Follow-up overdue",IF(H849=TODAY(),"Follow up today",IF(I849-TODAY()&lt;=Settings!$B$4,"Expiring soon",IF(H849="",IF(TODAY()-G849&gt;=Settings!$B$5,"Chase - no follow-up set","Waiting"),"Waiting"))))))))))</f>
        <v/>
      </c>
      <c r="G849" s="12"/>
      <c r="H849" s="12"/>
      <c r="I849" s="13" t="str">
        <f aca="false">IF(G849="","",G849+IF(J849="",Settings!$B$3,J849))</f>
        <v/>
      </c>
      <c r="J849" s="14"/>
      <c r="K849" s="15" t="str">
        <f aca="true">IF(G849="","",IF(L849&lt;&gt;"",L849,TODAY())-G849)</f>
        <v/>
      </c>
      <c r="L849" s="12"/>
      <c r="M849" s="10"/>
      <c r="N849" s="9"/>
      <c r="O849" s="9"/>
      <c r="P849" s="9"/>
      <c r="Q849" s="11" t="str">
        <f aca="false">IF(AND(A849="",B849="",D849="",E849=""),"",IF(D849="","Add the quote value",IF(E849="","Pick a status",IF(AND(E849&lt;&gt;"Draft",G849=""),"Add the date sent",IF(AND(OR(E849="Won",E849="Lost"),L849=""),"Add the date decided",IF(AND(E849="Lost",N849=""),"Add why it was lost",IF(AND(L849&lt;&gt;"",G849&lt;&gt;"",L849&lt;G849),"Decided before it was sent?",IF(AND(E849="Sent",H849&lt;&gt;"",I849&lt;&gt;"",H849&gt;I849),"Follow-up is after it expires",""))))))))</f>
        <v/>
      </c>
    </row>
    <row r="850" customFormat="false" ht="15" hidden="false" customHeight="false" outlineLevel="0" collapsed="false">
      <c r="A850" s="9"/>
      <c r="B850" s="9"/>
      <c r="C850" s="9"/>
      <c r="D850" s="10"/>
      <c r="E850" s="9"/>
      <c r="F850" s="11" t="str">
        <f aca="true">IF(OR(A850="",E850=""),"",IF(E850="Won","Won",IF(E850="Lost","Lost",IF(E850="Draft","Send it",IF(I850="","Add the date sent",IF(I850&lt;TODAY(),"Expired - chase or close",IF(AND(H850&lt;&gt;"",H850&lt;TODAY()),"Follow-up overdue",IF(H850=TODAY(),"Follow up today",IF(I850-TODAY()&lt;=Settings!$B$4,"Expiring soon",IF(H850="",IF(TODAY()-G850&gt;=Settings!$B$5,"Chase - no follow-up set","Waiting"),"Waiting"))))))))))</f>
        <v/>
      </c>
      <c r="G850" s="12"/>
      <c r="H850" s="12"/>
      <c r="I850" s="13" t="str">
        <f aca="false">IF(G850="","",G850+IF(J850="",Settings!$B$3,J850))</f>
        <v/>
      </c>
      <c r="J850" s="14"/>
      <c r="K850" s="15" t="str">
        <f aca="true">IF(G850="","",IF(L850&lt;&gt;"",L850,TODAY())-G850)</f>
        <v/>
      </c>
      <c r="L850" s="12"/>
      <c r="M850" s="10"/>
      <c r="N850" s="9"/>
      <c r="O850" s="9"/>
      <c r="P850" s="9"/>
      <c r="Q850" s="11" t="str">
        <f aca="false">IF(AND(A850="",B850="",D850="",E850=""),"",IF(D850="","Add the quote value",IF(E850="","Pick a status",IF(AND(E850&lt;&gt;"Draft",G850=""),"Add the date sent",IF(AND(OR(E850="Won",E850="Lost"),L850=""),"Add the date decided",IF(AND(E850="Lost",N850=""),"Add why it was lost",IF(AND(L850&lt;&gt;"",G850&lt;&gt;"",L850&lt;G850),"Decided before it was sent?",IF(AND(E850="Sent",H850&lt;&gt;"",I850&lt;&gt;"",H850&gt;I850),"Follow-up is after it expires",""))))))))</f>
        <v/>
      </c>
    </row>
    <row r="851" customFormat="false" ht="15" hidden="false" customHeight="false" outlineLevel="0" collapsed="false">
      <c r="A851" s="9"/>
      <c r="B851" s="9"/>
      <c r="C851" s="9"/>
      <c r="D851" s="10"/>
      <c r="E851" s="9"/>
      <c r="F851" s="11" t="str">
        <f aca="true">IF(OR(A851="",E851=""),"",IF(E851="Won","Won",IF(E851="Lost","Lost",IF(E851="Draft","Send it",IF(I851="","Add the date sent",IF(I851&lt;TODAY(),"Expired - chase or close",IF(AND(H851&lt;&gt;"",H851&lt;TODAY()),"Follow-up overdue",IF(H851=TODAY(),"Follow up today",IF(I851-TODAY()&lt;=Settings!$B$4,"Expiring soon",IF(H851="",IF(TODAY()-G851&gt;=Settings!$B$5,"Chase - no follow-up set","Waiting"),"Waiting"))))))))))</f>
        <v/>
      </c>
      <c r="G851" s="12"/>
      <c r="H851" s="12"/>
      <c r="I851" s="13" t="str">
        <f aca="false">IF(G851="","",G851+IF(J851="",Settings!$B$3,J851))</f>
        <v/>
      </c>
      <c r="J851" s="14"/>
      <c r="K851" s="15" t="str">
        <f aca="true">IF(G851="","",IF(L851&lt;&gt;"",L851,TODAY())-G851)</f>
        <v/>
      </c>
      <c r="L851" s="12"/>
      <c r="M851" s="10"/>
      <c r="N851" s="9"/>
      <c r="O851" s="9"/>
      <c r="P851" s="9"/>
      <c r="Q851" s="11" t="str">
        <f aca="false">IF(AND(A851="",B851="",D851="",E851=""),"",IF(D851="","Add the quote value",IF(E851="","Pick a status",IF(AND(E851&lt;&gt;"Draft",G851=""),"Add the date sent",IF(AND(OR(E851="Won",E851="Lost"),L851=""),"Add the date decided",IF(AND(E851="Lost",N851=""),"Add why it was lost",IF(AND(L851&lt;&gt;"",G851&lt;&gt;"",L851&lt;G851),"Decided before it was sent?",IF(AND(E851="Sent",H851&lt;&gt;"",I851&lt;&gt;"",H851&gt;I851),"Follow-up is after it expires",""))))))))</f>
        <v/>
      </c>
    </row>
    <row r="852" customFormat="false" ht="15" hidden="false" customHeight="false" outlineLevel="0" collapsed="false">
      <c r="A852" s="9"/>
      <c r="B852" s="9"/>
      <c r="C852" s="9"/>
      <c r="D852" s="10"/>
      <c r="E852" s="9"/>
      <c r="F852" s="11" t="str">
        <f aca="true">IF(OR(A852="",E852=""),"",IF(E852="Won","Won",IF(E852="Lost","Lost",IF(E852="Draft","Send it",IF(I852="","Add the date sent",IF(I852&lt;TODAY(),"Expired - chase or close",IF(AND(H852&lt;&gt;"",H852&lt;TODAY()),"Follow-up overdue",IF(H852=TODAY(),"Follow up today",IF(I852-TODAY()&lt;=Settings!$B$4,"Expiring soon",IF(H852="",IF(TODAY()-G852&gt;=Settings!$B$5,"Chase - no follow-up set","Waiting"),"Waiting"))))))))))</f>
        <v/>
      </c>
      <c r="G852" s="12"/>
      <c r="H852" s="12"/>
      <c r="I852" s="13" t="str">
        <f aca="false">IF(G852="","",G852+IF(J852="",Settings!$B$3,J852))</f>
        <v/>
      </c>
      <c r="J852" s="14"/>
      <c r="K852" s="15" t="str">
        <f aca="true">IF(G852="","",IF(L852&lt;&gt;"",L852,TODAY())-G852)</f>
        <v/>
      </c>
      <c r="L852" s="12"/>
      <c r="M852" s="10"/>
      <c r="N852" s="9"/>
      <c r="O852" s="9"/>
      <c r="P852" s="9"/>
      <c r="Q852" s="11" t="str">
        <f aca="false">IF(AND(A852="",B852="",D852="",E852=""),"",IF(D852="","Add the quote value",IF(E852="","Pick a status",IF(AND(E852&lt;&gt;"Draft",G852=""),"Add the date sent",IF(AND(OR(E852="Won",E852="Lost"),L852=""),"Add the date decided",IF(AND(E852="Lost",N852=""),"Add why it was lost",IF(AND(L852&lt;&gt;"",G852&lt;&gt;"",L852&lt;G852),"Decided before it was sent?",IF(AND(E852="Sent",H852&lt;&gt;"",I852&lt;&gt;"",H852&gt;I852),"Follow-up is after it expires",""))))))))</f>
        <v/>
      </c>
    </row>
    <row r="853" customFormat="false" ht="15" hidden="false" customHeight="false" outlineLevel="0" collapsed="false">
      <c r="A853" s="9"/>
      <c r="B853" s="9"/>
      <c r="C853" s="9"/>
      <c r="D853" s="10"/>
      <c r="E853" s="9"/>
      <c r="F853" s="11" t="str">
        <f aca="true">IF(OR(A853="",E853=""),"",IF(E853="Won","Won",IF(E853="Lost","Lost",IF(E853="Draft","Send it",IF(I853="","Add the date sent",IF(I853&lt;TODAY(),"Expired - chase or close",IF(AND(H853&lt;&gt;"",H853&lt;TODAY()),"Follow-up overdue",IF(H853=TODAY(),"Follow up today",IF(I853-TODAY()&lt;=Settings!$B$4,"Expiring soon",IF(H853="",IF(TODAY()-G853&gt;=Settings!$B$5,"Chase - no follow-up set","Waiting"),"Waiting"))))))))))</f>
        <v/>
      </c>
      <c r="G853" s="12"/>
      <c r="H853" s="12"/>
      <c r="I853" s="13" t="str">
        <f aca="false">IF(G853="","",G853+IF(J853="",Settings!$B$3,J853))</f>
        <v/>
      </c>
      <c r="J853" s="14"/>
      <c r="K853" s="15" t="str">
        <f aca="true">IF(G853="","",IF(L853&lt;&gt;"",L853,TODAY())-G853)</f>
        <v/>
      </c>
      <c r="L853" s="12"/>
      <c r="M853" s="10"/>
      <c r="N853" s="9"/>
      <c r="O853" s="9"/>
      <c r="P853" s="9"/>
      <c r="Q853" s="11" t="str">
        <f aca="false">IF(AND(A853="",B853="",D853="",E853=""),"",IF(D853="","Add the quote value",IF(E853="","Pick a status",IF(AND(E853&lt;&gt;"Draft",G853=""),"Add the date sent",IF(AND(OR(E853="Won",E853="Lost"),L853=""),"Add the date decided",IF(AND(E853="Lost",N853=""),"Add why it was lost",IF(AND(L853&lt;&gt;"",G853&lt;&gt;"",L853&lt;G853),"Decided before it was sent?",IF(AND(E853="Sent",H853&lt;&gt;"",I853&lt;&gt;"",H853&gt;I853),"Follow-up is after it expires",""))))))))</f>
        <v/>
      </c>
    </row>
    <row r="854" customFormat="false" ht="15" hidden="false" customHeight="false" outlineLevel="0" collapsed="false">
      <c r="A854" s="9"/>
      <c r="B854" s="9"/>
      <c r="C854" s="9"/>
      <c r="D854" s="10"/>
      <c r="E854" s="9"/>
      <c r="F854" s="11" t="str">
        <f aca="true">IF(OR(A854="",E854=""),"",IF(E854="Won","Won",IF(E854="Lost","Lost",IF(E854="Draft","Send it",IF(I854="","Add the date sent",IF(I854&lt;TODAY(),"Expired - chase or close",IF(AND(H854&lt;&gt;"",H854&lt;TODAY()),"Follow-up overdue",IF(H854=TODAY(),"Follow up today",IF(I854-TODAY()&lt;=Settings!$B$4,"Expiring soon",IF(H854="",IF(TODAY()-G854&gt;=Settings!$B$5,"Chase - no follow-up set","Waiting"),"Waiting"))))))))))</f>
        <v/>
      </c>
      <c r="G854" s="12"/>
      <c r="H854" s="12"/>
      <c r="I854" s="13" t="str">
        <f aca="false">IF(G854="","",G854+IF(J854="",Settings!$B$3,J854))</f>
        <v/>
      </c>
      <c r="J854" s="14"/>
      <c r="K854" s="15" t="str">
        <f aca="true">IF(G854="","",IF(L854&lt;&gt;"",L854,TODAY())-G854)</f>
        <v/>
      </c>
      <c r="L854" s="12"/>
      <c r="M854" s="10"/>
      <c r="N854" s="9"/>
      <c r="O854" s="9"/>
      <c r="P854" s="9"/>
      <c r="Q854" s="11" t="str">
        <f aca="false">IF(AND(A854="",B854="",D854="",E854=""),"",IF(D854="","Add the quote value",IF(E854="","Pick a status",IF(AND(E854&lt;&gt;"Draft",G854=""),"Add the date sent",IF(AND(OR(E854="Won",E854="Lost"),L854=""),"Add the date decided",IF(AND(E854="Lost",N854=""),"Add why it was lost",IF(AND(L854&lt;&gt;"",G854&lt;&gt;"",L854&lt;G854),"Decided before it was sent?",IF(AND(E854="Sent",H854&lt;&gt;"",I854&lt;&gt;"",H854&gt;I854),"Follow-up is after it expires",""))))))))</f>
        <v/>
      </c>
    </row>
    <row r="855" customFormat="false" ht="15" hidden="false" customHeight="false" outlineLevel="0" collapsed="false">
      <c r="A855" s="9"/>
      <c r="B855" s="9"/>
      <c r="C855" s="9"/>
      <c r="D855" s="10"/>
      <c r="E855" s="9"/>
      <c r="F855" s="11" t="str">
        <f aca="true">IF(OR(A855="",E855=""),"",IF(E855="Won","Won",IF(E855="Lost","Lost",IF(E855="Draft","Send it",IF(I855="","Add the date sent",IF(I855&lt;TODAY(),"Expired - chase or close",IF(AND(H855&lt;&gt;"",H855&lt;TODAY()),"Follow-up overdue",IF(H855=TODAY(),"Follow up today",IF(I855-TODAY()&lt;=Settings!$B$4,"Expiring soon",IF(H855="",IF(TODAY()-G855&gt;=Settings!$B$5,"Chase - no follow-up set","Waiting"),"Waiting"))))))))))</f>
        <v/>
      </c>
      <c r="G855" s="12"/>
      <c r="H855" s="12"/>
      <c r="I855" s="13" t="str">
        <f aca="false">IF(G855="","",G855+IF(J855="",Settings!$B$3,J855))</f>
        <v/>
      </c>
      <c r="J855" s="14"/>
      <c r="K855" s="15" t="str">
        <f aca="true">IF(G855="","",IF(L855&lt;&gt;"",L855,TODAY())-G855)</f>
        <v/>
      </c>
      <c r="L855" s="12"/>
      <c r="M855" s="10"/>
      <c r="N855" s="9"/>
      <c r="O855" s="9"/>
      <c r="P855" s="9"/>
      <c r="Q855" s="11" t="str">
        <f aca="false">IF(AND(A855="",B855="",D855="",E855=""),"",IF(D855="","Add the quote value",IF(E855="","Pick a status",IF(AND(E855&lt;&gt;"Draft",G855=""),"Add the date sent",IF(AND(OR(E855="Won",E855="Lost"),L855=""),"Add the date decided",IF(AND(E855="Lost",N855=""),"Add why it was lost",IF(AND(L855&lt;&gt;"",G855&lt;&gt;"",L855&lt;G855),"Decided before it was sent?",IF(AND(E855="Sent",H855&lt;&gt;"",I855&lt;&gt;"",H855&gt;I855),"Follow-up is after it expires",""))))))))</f>
        <v/>
      </c>
    </row>
    <row r="856" customFormat="false" ht="15" hidden="false" customHeight="false" outlineLevel="0" collapsed="false">
      <c r="A856" s="9"/>
      <c r="B856" s="9"/>
      <c r="C856" s="9"/>
      <c r="D856" s="10"/>
      <c r="E856" s="9"/>
      <c r="F856" s="11" t="str">
        <f aca="true">IF(OR(A856="",E856=""),"",IF(E856="Won","Won",IF(E856="Lost","Lost",IF(E856="Draft","Send it",IF(I856="","Add the date sent",IF(I856&lt;TODAY(),"Expired - chase or close",IF(AND(H856&lt;&gt;"",H856&lt;TODAY()),"Follow-up overdue",IF(H856=TODAY(),"Follow up today",IF(I856-TODAY()&lt;=Settings!$B$4,"Expiring soon",IF(H856="",IF(TODAY()-G856&gt;=Settings!$B$5,"Chase - no follow-up set","Waiting"),"Waiting"))))))))))</f>
        <v/>
      </c>
      <c r="G856" s="12"/>
      <c r="H856" s="12"/>
      <c r="I856" s="13" t="str">
        <f aca="false">IF(G856="","",G856+IF(J856="",Settings!$B$3,J856))</f>
        <v/>
      </c>
      <c r="J856" s="14"/>
      <c r="K856" s="15" t="str">
        <f aca="true">IF(G856="","",IF(L856&lt;&gt;"",L856,TODAY())-G856)</f>
        <v/>
      </c>
      <c r="L856" s="12"/>
      <c r="M856" s="10"/>
      <c r="N856" s="9"/>
      <c r="O856" s="9"/>
      <c r="P856" s="9"/>
      <c r="Q856" s="11" t="str">
        <f aca="false">IF(AND(A856="",B856="",D856="",E856=""),"",IF(D856="","Add the quote value",IF(E856="","Pick a status",IF(AND(E856&lt;&gt;"Draft",G856=""),"Add the date sent",IF(AND(OR(E856="Won",E856="Lost"),L856=""),"Add the date decided",IF(AND(E856="Lost",N856=""),"Add why it was lost",IF(AND(L856&lt;&gt;"",G856&lt;&gt;"",L856&lt;G856),"Decided before it was sent?",IF(AND(E856="Sent",H856&lt;&gt;"",I856&lt;&gt;"",H856&gt;I856),"Follow-up is after it expires",""))))))))</f>
        <v/>
      </c>
    </row>
    <row r="857" customFormat="false" ht="15" hidden="false" customHeight="false" outlineLevel="0" collapsed="false">
      <c r="A857" s="9"/>
      <c r="B857" s="9"/>
      <c r="C857" s="9"/>
      <c r="D857" s="10"/>
      <c r="E857" s="9"/>
      <c r="F857" s="11" t="str">
        <f aca="true">IF(OR(A857="",E857=""),"",IF(E857="Won","Won",IF(E857="Lost","Lost",IF(E857="Draft","Send it",IF(I857="","Add the date sent",IF(I857&lt;TODAY(),"Expired - chase or close",IF(AND(H857&lt;&gt;"",H857&lt;TODAY()),"Follow-up overdue",IF(H857=TODAY(),"Follow up today",IF(I857-TODAY()&lt;=Settings!$B$4,"Expiring soon",IF(H857="",IF(TODAY()-G857&gt;=Settings!$B$5,"Chase - no follow-up set","Waiting"),"Waiting"))))))))))</f>
        <v/>
      </c>
      <c r="G857" s="12"/>
      <c r="H857" s="12"/>
      <c r="I857" s="13" t="str">
        <f aca="false">IF(G857="","",G857+IF(J857="",Settings!$B$3,J857))</f>
        <v/>
      </c>
      <c r="J857" s="14"/>
      <c r="K857" s="15" t="str">
        <f aca="true">IF(G857="","",IF(L857&lt;&gt;"",L857,TODAY())-G857)</f>
        <v/>
      </c>
      <c r="L857" s="12"/>
      <c r="M857" s="10"/>
      <c r="N857" s="9"/>
      <c r="O857" s="9"/>
      <c r="P857" s="9"/>
      <c r="Q857" s="11" t="str">
        <f aca="false">IF(AND(A857="",B857="",D857="",E857=""),"",IF(D857="","Add the quote value",IF(E857="","Pick a status",IF(AND(E857&lt;&gt;"Draft",G857=""),"Add the date sent",IF(AND(OR(E857="Won",E857="Lost"),L857=""),"Add the date decided",IF(AND(E857="Lost",N857=""),"Add why it was lost",IF(AND(L857&lt;&gt;"",G857&lt;&gt;"",L857&lt;G857),"Decided before it was sent?",IF(AND(E857="Sent",H857&lt;&gt;"",I857&lt;&gt;"",H857&gt;I857),"Follow-up is after it expires",""))))))))</f>
        <v/>
      </c>
    </row>
    <row r="858" customFormat="false" ht="15" hidden="false" customHeight="false" outlineLevel="0" collapsed="false">
      <c r="A858" s="9"/>
      <c r="B858" s="9"/>
      <c r="C858" s="9"/>
      <c r="D858" s="10"/>
      <c r="E858" s="9"/>
      <c r="F858" s="11" t="str">
        <f aca="true">IF(OR(A858="",E858=""),"",IF(E858="Won","Won",IF(E858="Lost","Lost",IF(E858="Draft","Send it",IF(I858="","Add the date sent",IF(I858&lt;TODAY(),"Expired - chase or close",IF(AND(H858&lt;&gt;"",H858&lt;TODAY()),"Follow-up overdue",IF(H858=TODAY(),"Follow up today",IF(I858-TODAY()&lt;=Settings!$B$4,"Expiring soon",IF(H858="",IF(TODAY()-G858&gt;=Settings!$B$5,"Chase - no follow-up set","Waiting"),"Waiting"))))))))))</f>
        <v/>
      </c>
      <c r="G858" s="12"/>
      <c r="H858" s="12"/>
      <c r="I858" s="13" t="str">
        <f aca="false">IF(G858="","",G858+IF(J858="",Settings!$B$3,J858))</f>
        <v/>
      </c>
      <c r="J858" s="14"/>
      <c r="K858" s="15" t="str">
        <f aca="true">IF(G858="","",IF(L858&lt;&gt;"",L858,TODAY())-G858)</f>
        <v/>
      </c>
      <c r="L858" s="12"/>
      <c r="M858" s="10"/>
      <c r="N858" s="9"/>
      <c r="O858" s="9"/>
      <c r="P858" s="9"/>
      <c r="Q858" s="11" t="str">
        <f aca="false">IF(AND(A858="",B858="",D858="",E858=""),"",IF(D858="","Add the quote value",IF(E858="","Pick a status",IF(AND(E858&lt;&gt;"Draft",G858=""),"Add the date sent",IF(AND(OR(E858="Won",E858="Lost"),L858=""),"Add the date decided",IF(AND(E858="Lost",N858=""),"Add why it was lost",IF(AND(L858&lt;&gt;"",G858&lt;&gt;"",L858&lt;G858),"Decided before it was sent?",IF(AND(E858="Sent",H858&lt;&gt;"",I858&lt;&gt;"",H858&gt;I858),"Follow-up is after it expires",""))))))))</f>
        <v/>
      </c>
    </row>
    <row r="859" customFormat="false" ht="15" hidden="false" customHeight="false" outlineLevel="0" collapsed="false">
      <c r="A859" s="9"/>
      <c r="B859" s="9"/>
      <c r="C859" s="9"/>
      <c r="D859" s="10"/>
      <c r="E859" s="9"/>
      <c r="F859" s="11" t="str">
        <f aca="true">IF(OR(A859="",E859=""),"",IF(E859="Won","Won",IF(E859="Lost","Lost",IF(E859="Draft","Send it",IF(I859="","Add the date sent",IF(I859&lt;TODAY(),"Expired - chase or close",IF(AND(H859&lt;&gt;"",H859&lt;TODAY()),"Follow-up overdue",IF(H859=TODAY(),"Follow up today",IF(I859-TODAY()&lt;=Settings!$B$4,"Expiring soon",IF(H859="",IF(TODAY()-G859&gt;=Settings!$B$5,"Chase - no follow-up set","Waiting"),"Waiting"))))))))))</f>
        <v/>
      </c>
      <c r="G859" s="12"/>
      <c r="H859" s="12"/>
      <c r="I859" s="13" t="str">
        <f aca="false">IF(G859="","",G859+IF(J859="",Settings!$B$3,J859))</f>
        <v/>
      </c>
      <c r="J859" s="14"/>
      <c r="K859" s="15" t="str">
        <f aca="true">IF(G859="","",IF(L859&lt;&gt;"",L859,TODAY())-G859)</f>
        <v/>
      </c>
      <c r="L859" s="12"/>
      <c r="M859" s="10"/>
      <c r="N859" s="9"/>
      <c r="O859" s="9"/>
      <c r="P859" s="9"/>
      <c r="Q859" s="11" t="str">
        <f aca="false">IF(AND(A859="",B859="",D859="",E859=""),"",IF(D859="","Add the quote value",IF(E859="","Pick a status",IF(AND(E859&lt;&gt;"Draft",G859=""),"Add the date sent",IF(AND(OR(E859="Won",E859="Lost"),L859=""),"Add the date decided",IF(AND(E859="Lost",N859=""),"Add why it was lost",IF(AND(L859&lt;&gt;"",G859&lt;&gt;"",L859&lt;G859),"Decided before it was sent?",IF(AND(E859="Sent",H859&lt;&gt;"",I859&lt;&gt;"",H859&gt;I859),"Follow-up is after it expires",""))))))))</f>
        <v/>
      </c>
    </row>
    <row r="860" customFormat="false" ht="15" hidden="false" customHeight="false" outlineLevel="0" collapsed="false">
      <c r="A860" s="9"/>
      <c r="B860" s="9"/>
      <c r="C860" s="9"/>
      <c r="D860" s="10"/>
      <c r="E860" s="9"/>
      <c r="F860" s="11" t="str">
        <f aca="true">IF(OR(A860="",E860=""),"",IF(E860="Won","Won",IF(E860="Lost","Lost",IF(E860="Draft","Send it",IF(I860="","Add the date sent",IF(I860&lt;TODAY(),"Expired - chase or close",IF(AND(H860&lt;&gt;"",H860&lt;TODAY()),"Follow-up overdue",IF(H860=TODAY(),"Follow up today",IF(I860-TODAY()&lt;=Settings!$B$4,"Expiring soon",IF(H860="",IF(TODAY()-G860&gt;=Settings!$B$5,"Chase - no follow-up set","Waiting"),"Waiting"))))))))))</f>
        <v/>
      </c>
      <c r="G860" s="12"/>
      <c r="H860" s="12"/>
      <c r="I860" s="13" t="str">
        <f aca="false">IF(G860="","",G860+IF(J860="",Settings!$B$3,J860))</f>
        <v/>
      </c>
      <c r="J860" s="14"/>
      <c r="K860" s="15" t="str">
        <f aca="true">IF(G860="","",IF(L860&lt;&gt;"",L860,TODAY())-G860)</f>
        <v/>
      </c>
      <c r="L860" s="12"/>
      <c r="M860" s="10"/>
      <c r="N860" s="9"/>
      <c r="O860" s="9"/>
      <c r="P860" s="9"/>
      <c r="Q860" s="11" t="str">
        <f aca="false">IF(AND(A860="",B860="",D860="",E860=""),"",IF(D860="","Add the quote value",IF(E860="","Pick a status",IF(AND(E860&lt;&gt;"Draft",G860=""),"Add the date sent",IF(AND(OR(E860="Won",E860="Lost"),L860=""),"Add the date decided",IF(AND(E860="Lost",N860=""),"Add why it was lost",IF(AND(L860&lt;&gt;"",G860&lt;&gt;"",L860&lt;G860),"Decided before it was sent?",IF(AND(E860="Sent",H860&lt;&gt;"",I860&lt;&gt;"",H860&gt;I860),"Follow-up is after it expires",""))))))))</f>
        <v/>
      </c>
    </row>
    <row r="861" customFormat="false" ht="15" hidden="false" customHeight="false" outlineLevel="0" collapsed="false">
      <c r="A861" s="9"/>
      <c r="B861" s="9"/>
      <c r="C861" s="9"/>
      <c r="D861" s="10"/>
      <c r="E861" s="9"/>
      <c r="F861" s="11" t="str">
        <f aca="true">IF(OR(A861="",E861=""),"",IF(E861="Won","Won",IF(E861="Lost","Lost",IF(E861="Draft","Send it",IF(I861="","Add the date sent",IF(I861&lt;TODAY(),"Expired - chase or close",IF(AND(H861&lt;&gt;"",H861&lt;TODAY()),"Follow-up overdue",IF(H861=TODAY(),"Follow up today",IF(I861-TODAY()&lt;=Settings!$B$4,"Expiring soon",IF(H861="",IF(TODAY()-G861&gt;=Settings!$B$5,"Chase - no follow-up set","Waiting"),"Waiting"))))))))))</f>
        <v/>
      </c>
      <c r="G861" s="12"/>
      <c r="H861" s="12"/>
      <c r="I861" s="13" t="str">
        <f aca="false">IF(G861="","",G861+IF(J861="",Settings!$B$3,J861))</f>
        <v/>
      </c>
      <c r="J861" s="14"/>
      <c r="K861" s="15" t="str">
        <f aca="true">IF(G861="","",IF(L861&lt;&gt;"",L861,TODAY())-G861)</f>
        <v/>
      </c>
      <c r="L861" s="12"/>
      <c r="M861" s="10"/>
      <c r="N861" s="9"/>
      <c r="O861" s="9"/>
      <c r="P861" s="9"/>
      <c r="Q861" s="11" t="str">
        <f aca="false">IF(AND(A861="",B861="",D861="",E861=""),"",IF(D861="","Add the quote value",IF(E861="","Pick a status",IF(AND(E861&lt;&gt;"Draft",G861=""),"Add the date sent",IF(AND(OR(E861="Won",E861="Lost"),L861=""),"Add the date decided",IF(AND(E861="Lost",N861=""),"Add why it was lost",IF(AND(L861&lt;&gt;"",G861&lt;&gt;"",L861&lt;G861),"Decided before it was sent?",IF(AND(E861="Sent",H861&lt;&gt;"",I861&lt;&gt;"",H861&gt;I861),"Follow-up is after it expires",""))))))))</f>
        <v/>
      </c>
    </row>
    <row r="862" customFormat="false" ht="15" hidden="false" customHeight="false" outlineLevel="0" collapsed="false">
      <c r="A862" s="9"/>
      <c r="B862" s="9"/>
      <c r="C862" s="9"/>
      <c r="D862" s="10"/>
      <c r="E862" s="9"/>
      <c r="F862" s="11" t="str">
        <f aca="true">IF(OR(A862="",E862=""),"",IF(E862="Won","Won",IF(E862="Lost","Lost",IF(E862="Draft","Send it",IF(I862="","Add the date sent",IF(I862&lt;TODAY(),"Expired - chase or close",IF(AND(H862&lt;&gt;"",H862&lt;TODAY()),"Follow-up overdue",IF(H862=TODAY(),"Follow up today",IF(I862-TODAY()&lt;=Settings!$B$4,"Expiring soon",IF(H862="",IF(TODAY()-G862&gt;=Settings!$B$5,"Chase - no follow-up set","Waiting"),"Waiting"))))))))))</f>
        <v/>
      </c>
      <c r="G862" s="12"/>
      <c r="H862" s="12"/>
      <c r="I862" s="13" t="str">
        <f aca="false">IF(G862="","",G862+IF(J862="",Settings!$B$3,J862))</f>
        <v/>
      </c>
      <c r="J862" s="14"/>
      <c r="K862" s="15" t="str">
        <f aca="true">IF(G862="","",IF(L862&lt;&gt;"",L862,TODAY())-G862)</f>
        <v/>
      </c>
      <c r="L862" s="12"/>
      <c r="M862" s="10"/>
      <c r="N862" s="9"/>
      <c r="O862" s="9"/>
      <c r="P862" s="9"/>
      <c r="Q862" s="11" t="str">
        <f aca="false">IF(AND(A862="",B862="",D862="",E862=""),"",IF(D862="","Add the quote value",IF(E862="","Pick a status",IF(AND(E862&lt;&gt;"Draft",G862=""),"Add the date sent",IF(AND(OR(E862="Won",E862="Lost"),L862=""),"Add the date decided",IF(AND(E862="Lost",N862=""),"Add why it was lost",IF(AND(L862&lt;&gt;"",G862&lt;&gt;"",L862&lt;G862),"Decided before it was sent?",IF(AND(E862="Sent",H862&lt;&gt;"",I862&lt;&gt;"",H862&gt;I862),"Follow-up is after it expires",""))))))))</f>
        <v/>
      </c>
    </row>
    <row r="863" customFormat="false" ht="15" hidden="false" customHeight="false" outlineLevel="0" collapsed="false">
      <c r="A863" s="9"/>
      <c r="B863" s="9"/>
      <c r="C863" s="9"/>
      <c r="D863" s="10"/>
      <c r="E863" s="9"/>
      <c r="F863" s="11" t="str">
        <f aca="true">IF(OR(A863="",E863=""),"",IF(E863="Won","Won",IF(E863="Lost","Lost",IF(E863="Draft","Send it",IF(I863="","Add the date sent",IF(I863&lt;TODAY(),"Expired - chase or close",IF(AND(H863&lt;&gt;"",H863&lt;TODAY()),"Follow-up overdue",IF(H863=TODAY(),"Follow up today",IF(I863-TODAY()&lt;=Settings!$B$4,"Expiring soon",IF(H863="",IF(TODAY()-G863&gt;=Settings!$B$5,"Chase - no follow-up set","Waiting"),"Waiting"))))))))))</f>
        <v/>
      </c>
      <c r="G863" s="12"/>
      <c r="H863" s="12"/>
      <c r="I863" s="13" t="str">
        <f aca="false">IF(G863="","",G863+IF(J863="",Settings!$B$3,J863))</f>
        <v/>
      </c>
      <c r="J863" s="14"/>
      <c r="K863" s="15" t="str">
        <f aca="true">IF(G863="","",IF(L863&lt;&gt;"",L863,TODAY())-G863)</f>
        <v/>
      </c>
      <c r="L863" s="12"/>
      <c r="M863" s="10"/>
      <c r="N863" s="9"/>
      <c r="O863" s="9"/>
      <c r="P863" s="9"/>
      <c r="Q863" s="11" t="str">
        <f aca="false">IF(AND(A863="",B863="",D863="",E863=""),"",IF(D863="","Add the quote value",IF(E863="","Pick a status",IF(AND(E863&lt;&gt;"Draft",G863=""),"Add the date sent",IF(AND(OR(E863="Won",E863="Lost"),L863=""),"Add the date decided",IF(AND(E863="Lost",N863=""),"Add why it was lost",IF(AND(L863&lt;&gt;"",G863&lt;&gt;"",L863&lt;G863),"Decided before it was sent?",IF(AND(E863="Sent",H863&lt;&gt;"",I863&lt;&gt;"",H863&gt;I863),"Follow-up is after it expires",""))))))))</f>
        <v/>
      </c>
    </row>
    <row r="864" customFormat="false" ht="15" hidden="false" customHeight="false" outlineLevel="0" collapsed="false">
      <c r="A864" s="9"/>
      <c r="B864" s="9"/>
      <c r="C864" s="9"/>
      <c r="D864" s="10"/>
      <c r="E864" s="9"/>
      <c r="F864" s="11" t="str">
        <f aca="true">IF(OR(A864="",E864=""),"",IF(E864="Won","Won",IF(E864="Lost","Lost",IF(E864="Draft","Send it",IF(I864="","Add the date sent",IF(I864&lt;TODAY(),"Expired - chase or close",IF(AND(H864&lt;&gt;"",H864&lt;TODAY()),"Follow-up overdue",IF(H864=TODAY(),"Follow up today",IF(I864-TODAY()&lt;=Settings!$B$4,"Expiring soon",IF(H864="",IF(TODAY()-G864&gt;=Settings!$B$5,"Chase - no follow-up set","Waiting"),"Waiting"))))))))))</f>
        <v/>
      </c>
      <c r="G864" s="12"/>
      <c r="H864" s="12"/>
      <c r="I864" s="13" t="str">
        <f aca="false">IF(G864="","",G864+IF(J864="",Settings!$B$3,J864))</f>
        <v/>
      </c>
      <c r="J864" s="14"/>
      <c r="K864" s="15" t="str">
        <f aca="true">IF(G864="","",IF(L864&lt;&gt;"",L864,TODAY())-G864)</f>
        <v/>
      </c>
      <c r="L864" s="12"/>
      <c r="M864" s="10"/>
      <c r="N864" s="9"/>
      <c r="O864" s="9"/>
      <c r="P864" s="9"/>
      <c r="Q864" s="11" t="str">
        <f aca="false">IF(AND(A864="",B864="",D864="",E864=""),"",IF(D864="","Add the quote value",IF(E864="","Pick a status",IF(AND(E864&lt;&gt;"Draft",G864=""),"Add the date sent",IF(AND(OR(E864="Won",E864="Lost"),L864=""),"Add the date decided",IF(AND(E864="Lost",N864=""),"Add why it was lost",IF(AND(L864&lt;&gt;"",G864&lt;&gt;"",L864&lt;G864),"Decided before it was sent?",IF(AND(E864="Sent",H864&lt;&gt;"",I864&lt;&gt;"",H864&gt;I864),"Follow-up is after it expires",""))))))))</f>
        <v/>
      </c>
    </row>
    <row r="865" customFormat="false" ht="15" hidden="false" customHeight="false" outlineLevel="0" collapsed="false">
      <c r="A865" s="9"/>
      <c r="B865" s="9"/>
      <c r="C865" s="9"/>
      <c r="D865" s="10"/>
      <c r="E865" s="9"/>
      <c r="F865" s="11" t="str">
        <f aca="true">IF(OR(A865="",E865=""),"",IF(E865="Won","Won",IF(E865="Lost","Lost",IF(E865="Draft","Send it",IF(I865="","Add the date sent",IF(I865&lt;TODAY(),"Expired - chase or close",IF(AND(H865&lt;&gt;"",H865&lt;TODAY()),"Follow-up overdue",IF(H865=TODAY(),"Follow up today",IF(I865-TODAY()&lt;=Settings!$B$4,"Expiring soon",IF(H865="",IF(TODAY()-G865&gt;=Settings!$B$5,"Chase - no follow-up set","Waiting"),"Waiting"))))))))))</f>
        <v/>
      </c>
      <c r="G865" s="12"/>
      <c r="H865" s="12"/>
      <c r="I865" s="13" t="str">
        <f aca="false">IF(G865="","",G865+IF(J865="",Settings!$B$3,J865))</f>
        <v/>
      </c>
      <c r="J865" s="14"/>
      <c r="K865" s="15" t="str">
        <f aca="true">IF(G865="","",IF(L865&lt;&gt;"",L865,TODAY())-G865)</f>
        <v/>
      </c>
      <c r="L865" s="12"/>
      <c r="M865" s="10"/>
      <c r="N865" s="9"/>
      <c r="O865" s="9"/>
      <c r="P865" s="9"/>
      <c r="Q865" s="11" t="str">
        <f aca="false">IF(AND(A865="",B865="",D865="",E865=""),"",IF(D865="","Add the quote value",IF(E865="","Pick a status",IF(AND(E865&lt;&gt;"Draft",G865=""),"Add the date sent",IF(AND(OR(E865="Won",E865="Lost"),L865=""),"Add the date decided",IF(AND(E865="Lost",N865=""),"Add why it was lost",IF(AND(L865&lt;&gt;"",G865&lt;&gt;"",L865&lt;G865),"Decided before it was sent?",IF(AND(E865="Sent",H865&lt;&gt;"",I865&lt;&gt;"",H865&gt;I865),"Follow-up is after it expires",""))))))))</f>
        <v/>
      </c>
    </row>
    <row r="866" customFormat="false" ht="15" hidden="false" customHeight="false" outlineLevel="0" collapsed="false">
      <c r="A866" s="9"/>
      <c r="B866" s="9"/>
      <c r="C866" s="9"/>
      <c r="D866" s="10"/>
      <c r="E866" s="9"/>
      <c r="F866" s="11" t="str">
        <f aca="true">IF(OR(A866="",E866=""),"",IF(E866="Won","Won",IF(E866="Lost","Lost",IF(E866="Draft","Send it",IF(I866="","Add the date sent",IF(I866&lt;TODAY(),"Expired - chase or close",IF(AND(H866&lt;&gt;"",H866&lt;TODAY()),"Follow-up overdue",IF(H866=TODAY(),"Follow up today",IF(I866-TODAY()&lt;=Settings!$B$4,"Expiring soon",IF(H866="",IF(TODAY()-G866&gt;=Settings!$B$5,"Chase - no follow-up set","Waiting"),"Waiting"))))))))))</f>
        <v/>
      </c>
      <c r="G866" s="12"/>
      <c r="H866" s="12"/>
      <c r="I866" s="13" t="str">
        <f aca="false">IF(G866="","",G866+IF(J866="",Settings!$B$3,J866))</f>
        <v/>
      </c>
      <c r="J866" s="14"/>
      <c r="K866" s="15" t="str">
        <f aca="true">IF(G866="","",IF(L866&lt;&gt;"",L866,TODAY())-G866)</f>
        <v/>
      </c>
      <c r="L866" s="12"/>
      <c r="M866" s="10"/>
      <c r="N866" s="9"/>
      <c r="O866" s="9"/>
      <c r="P866" s="9"/>
      <c r="Q866" s="11" t="str">
        <f aca="false">IF(AND(A866="",B866="",D866="",E866=""),"",IF(D866="","Add the quote value",IF(E866="","Pick a status",IF(AND(E866&lt;&gt;"Draft",G866=""),"Add the date sent",IF(AND(OR(E866="Won",E866="Lost"),L866=""),"Add the date decided",IF(AND(E866="Lost",N866=""),"Add why it was lost",IF(AND(L866&lt;&gt;"",G866&lt;&gt;"",L866&lt;G866),"Decided before it was sent?",IF(AND(E866="Sent",H866&lt;&gt;"",I866&lt;&gt;"",H866&gt;I866),"Follow-up is after it expires",""))))))))</f>
        <v/>
      </c>
    </row>
    <row r="867" customFormat="false" ht="15" hidden="false" customHeight="false" outlineLevel="0" collapsed="false">
      <c r="A867" s="9"/>
      <c r="B867" s="9"/>
      <c r="C867" s="9"/>
      <c r="D867" s="10"/>
      <c r="E867" s="9"/>
      <c r="F867" s="11" t="str">
        <f aca="true">IF(OR(A867="",E867=""),"",IF(E867="Won","Won",IF(E867="Lost","Lost",IF(E867="Draft","Send it",IF(I867="","Add the date sent",IF(I867&lt;TODAY(),"Expired - chase or close",IF(AND(H867&lt;&gt;"",H867&lt;TODAY()),"Follow-up overdue",IF(H867=TODAY(),"Follow up today",IF(I867-TODAY()&lt;=Settings!$B$4,"Expiring soon",IF(H867="",IF(TODAY()-G867&gt;=Settings!$B$5,"Chase - no follow-up set","Waiting"),"Waiting"))))))))))</f>
        <v/>
      </c>
      <c r="G867" s="12"/>
      <c r="H867" s="12"/>
      <c r="I867" s="13" t="str">
        <f aca="false">IF(G867="","",G867+IF(J867="",Settings!$B$3,J867))</f>
        <v/>
      </c>
      <c r="J867" s="14"/>
      <c r="K867" s="15" t="str">
        <f aca="true">IF(G867="","",IF(L867&lt;&gt;"",L867,TODAY())-G867)</f>
        <v/>
      </c>
      <c r="L867" s="12"/>
      <c r="M867" s="10"/>
      <c r="N867" s="9"/>
      <c r="O867" s="9"/>
      <c r="P867" s="9"/>
      <c r="Q867" s="11" t="str">
        <f aca="false">IF(AND(A867="",B867="",D867="",E867=""),"",IF(D867="","Add the quote value",IF(E867="","Pick a status",IF(AND(E867&lt;&gt;"Draft",G867=""),"Add the date sent",IF(AND(OR(E867="Won",E867="Lost"),L867=""),"Add the date decided",IF(AND(E867="Lost",N867=""),"Add why it was lost",IF(AND(L867&lt;&gt;"",G867&lt;&gt;"",L867&lt;G867),"Decided before it was sent?",IF(AND(E867="Sent",H867&lt;&gt;"",I867&lt;&gt;"",H867&gt;I867),"Follow-up is after it expires",""))))))))</f>
        <v/>
      </c>
    </row>
    <row r="868" customFormat="false" ht="15" hidden="false" customHeight="false" outlineLevel="0" collapsed="false">
      <c r="A868" s="9"/>
      <c r="B868" s="9"/>
      <c r="C868" s="9"/>
      <c r="D868" s="10"/>
      <c r="E868" s="9"/>
      <c r="F868" s="11" t="str">
        <f aca="true">IF(OR(A868="",E868=""),"",IF(E868="Won","Won",IF(E868="Lost","Lost",IF(E868="Draft","Send it",IF(I868="","Add the date sent",IF(I868&lt;TODAY(),"Expired - chase or close",IF(AND(H868&lt;&gt;"",H868&lt;TODAY()),"Follow-up overdue",IF(H868=TODAY(),"Follow up today",IF(I868-TODAY()&lt;=Settings!$B$4,"Expiring soon",IF(H868="",IF(TODAY()-G868&gt;=Settings!$B$5,"Chase - no follow-up set","Waiting"),"Waiting"))))))))))</f>
        <v/>
      </c>
      <c r="G868" s="12"/>
      <c r="H868" s="12"/>
      <c r="I868" s="13" t="str">
        <f aca="false">IF(G868="","",G868+IF(J868="",Settings!$B$3,J868))</f>
        <v/>
      </c>
      <c r="J868" s="14"/>
      <c r="K868" s="15" t="str">
        <f aca="true">IF(G868="","",IF(L868&lt;&gt;"",L868,TODAY())-G868)</f>
        <v/>
      </c>
      <c r="L868" s="12"/>
      <c r="M868" s="10"/>
      <c r="N868" s="9"/>
      <c r="O868" s="9"/>
      <c r="P868" s="9"/>
      <c r="Q868" s="11" t="str">
        <f aca="false">IF(AND(A868="",B868="",D868="",E868=""),"",IF(D868="","Add the quote value",IF(E868="","Pick a status",IF(AND(E868&lt;&gt;"Draft",G868=""),"Add the date sent",IF(AND(OR(E868="Won",E868="Lost"),L868=""),"Add the date decided",IF(AND(E868="Lost",N868=""),"Add why it was lost",IF(AND(L868&lt;&gt;"",G868&lt;&gt;"",L868&lt;G868),"Decided before it was sent?",IF(AND(E868="Sent",H868&lt;&gt;"",I868&lt;&gt;"",H868&gt;I868),"Follow-up is after it expires",""))))))))</f>
        <v/>
      </c>
    </row>
    <row r="869" customFormat="false" ht="15" hidden="false" customHeight="false" outlineLevel="0" collapsed="false">
      <c r="A869" s="9"/>
      <c r="B869" s="9"/>
      <c r="C869" s="9"/>
      <c r="D869" s="10"/>
      <c r="E869" s="9"/>
      <c r="F869" s="11" t="str">
        <f aca="true">IF(OR(A869="",E869=""),"",IF(E869="Won","Won",IF(E869="Lost","Lost",IF(E869="Draft","Send it",IF(I869="","Add the date sent",IF(I869&lt;TODAY(),"Expired - chase or close",IF(AND(H869&lt;&gt;"",H869&lt;TODAY()),"Follow-up overdue",IF(H869=TODAY(),"Follow up today",IF(I869-TODAY()&lt;=Settings!$B$4,"Expiring soon",IF(H869="",IF(TODAY()-G869&gt;=Settings!$B$5,"Chase - no follow-up set","Waiting"),"Waiting"))))))))))</f>
        <v/>
      </c>
      <c r="G869" s="12"/>
      <c r="H869" s="12"/>
      <c r="I869" s="13" t="str">
        <f aca="false">IF(G869="","",G869+IF(J869="",Settings!$B$3,J869))</f>
        <v/>
      </c>
      <c r="J869" s="14"/>
      <c r="K869" s="15" t="str">
        <f aca="true">IF(G869="","",IF(L869&lt;&gt;"",L869,TODAY())-G869)</f>
        <v/>
      </c>
      <c r="L869" s="12"/>
      <c r="M869" s="10"/>
      <c r="N869" s="9"/>
      <c r="O869" s="9"/>
      <c r="P869" s="9"/>
      <c r="Q869" s="11" t="str">
        <f aca="false">IF(AND(A869="",B869="",D869="",E869=""),"",IF(D869="","Add the quote value",IF(E869="","Pick a status",IF(AND(E869&lt;&gt;"Draft",G869=""),"Add the date sent",IF(AND(OR(E869="Won",E869="Lost"),L869=""),"Add the date decided",IF(AND(E869="Lost",N869=""),"Add why it was lost",IF(AND(L869&lt;&gt;"",G869&lt;&gt;"",L869&lt;G869),"Decided before it was sent?",IF(AND(E869="Sent",H869&lt;&gt;"",I869&lt;&gt;"",H869&gt;I869),"Follow-up is after it expires",""))))))))</f>
        <v/>
      </c>
    </row>
    <row r="870" customFormat="false" ht="15" hidden="false" customHeight="false" outlineLevel="0" collapsed="false">
      <c r="A870" s="9"/>
      <c r="B870" s="9"/>
      <c r="C870" s="9"/>
      <c r="D870" s="10"/>
      <c r="E870" s="9"/>
      <c r="F870" s="11" t="str">
        <f aca="true">IF(OR(A870="",E870=""),"",IF(E870="Won","Won",IF(E870="Lost","Lost",IF(E870="Draft","Send it",IF(I870="","Add the date sent",IF(I870&lt;TODAY(),"Expired - chase or close",IF(AND(H870&lt;&gt;"",H870&lt;TODAY()),"Follow-up overdue",IF(H870=TODAY(),"Follow up today",IF(I870-TODAY()&lt;=Settings!$B$4,"Expiring soon",IF(H870="",IF(TODAY()-G870&gt;=Settings!$B$5,"Chase - no follow-up set","Waiting"),"Waiting"))))))))))</f>
        <v/>
      </c>
      <c r="G870" s="12"/>
      <c r="H870" s="12"/>
      <c r="I870" s="13" t="str">
        <f aca="false">IF(G870="","",G870+IF(J870="",Settings!$B$3,J870))</f>
        <v/>
      </c>
      <c r="J870" s="14"/>
      <c r="K870" s="15" t="str">
        <f aca="true">IF(G870="","",IF(L870&lt;&gt;"",L870,TODAY())-G870)</f>
        <v/>
      </c>
      <c r="L870" s="12"/>
      <c r="M870" s="10"/>
      <c r="N870" s="9"/>
      <c r="O870" s="9"/>
      <c r="P870" s="9"/>
      <c r="Q870" s="11" t="str">
        <f aca="false">IF(AND(A870="",B870="",D870="",E870=""),"",IF(D870="","Add the quote value",IF(E870="","Pick a status",IF(AND(E870&lt;&gt;"Draft",G870=""),"Add the date sent",IF(AND(OR(E870="Won",E870="Lost"),L870=""),"Add the date decided",IF(AND(E870="Lost",N870=""),"Add why it was lost",IF(AND(L870&lt;&gt;"",G870&lt;&gt;"",L870&lt;G870),"Decided before it was sent?",IF(AND(E870="Sent",H870&lt;&gt;"",I870&lt;&gt;"",H870&gt;I870),"Follow-up is after it expires",""))))))))</f>
        <v/>
      </c>
    </row>
    <row r="871" customFormat="false" ht="15" hidden="false" customHeight="false" outlineLevel="0" collapsed="false">
      <c r="A871" s="9"/>
      <c r="B871" s="9"/>
      <c r="C871" s="9"/>
      <c r="D871" s="10"/>
      <c r="E871" s="9"/>
      <c r="F871" s="11" t="str">
        <f aca="true">IF(OR(A871="",E871=""),"",IF(E871="Won","Won",IF(E871="Lost","Lost",IF(E871="Draft","Send it",IF(I871="","Add the date sent",IF(I871&lt;TODAY(),"Expired - chase or close",IF(AND(H871&lt;&gt;"",H871&lt;TODAY()),"Follow-up overdue",IF(H871=TODAY(),"Follow up today",IF(I871-TODAY()&lt;=Settings!$B$4,"Expiring soon",IF(H871="",IF(TODAY()-G871&gt;=Settings!$B$5,"Chase - no follow-up set","Waiting"),"Waiting"))))))))))</f>
        <v/>
      </c>
      <c r="G871" s="12"/>
      <c r="H871" s="12"/>
      <c r="I871" s="13" t="str">
        <f aca="false">IF(G871="","",G871+IF(J871="",Settings!$B$3,J871))</f>
        <v/>
      </c>
      <c r="J871" s="14"/>
      <c r="K871" s="15" t="str">
        <f aca="true">IF(G871="","",IF(L871&lt;&gt;"",L871,TODAY())-G871)</f>
        <v/>
      </c>
      <c r="L871" s="12"/>
      <c r="M871" s="10"/>
      <c r="N871" s="9"/>
      <c r="O871" s="9"/>
      <c r="P871" s="9"/>
      <c r="Q871" s="11" t="str">
        <f aca="false">IF(AND(A871="",B871="",D871="",E871=""),"",IF(D871="","Add the quote value",IF(E871="","Pick a status",IF(AND(E871&lt;&gt;"Draft",G871=""),"Add the date sent",IF(AND(OR(E871="Won",E871="Lost"),L871=""),"Add the date decided",IF(AND(E871="Lost",N871=""),"Add why it was lost",IF(AND(L871&lt;&gt;"",G871&lt;&gt;"",L871&lt;G871),"Decided before it was sent?",IF(AND(E871="Sent",H871&lt;&gt;"",I871&lt;&gt;"",H871&gt;I871),"Follow-up is after it expires",""))))))))</f>
        <v/>
      </c>
    </row>
    <row r="872" customFormat="false" ht="15" hidden="false" customHeight="false" outlineLevel="0" collapsed="false">
      <c r="A872" s="9"/>
      <c r="B872" s="9"/>
      <c r="C872" s="9"/>
      <c r="D872" s="10"/>
      <c r="E872" s="9"/>
      <c r="F872" s="11" t="str">
        <f aca="true">IF(OR(A872="",E872=""),"",IF(E872="Won","Won",IF(E872="Lost","Lost",IF(E872="Draft","Send it",IF(I872="","Add the date sent",IF(I872&lt;TODAY(),"Expired - chase or close",IF(AND(H872&lt;&gt;"",H872&lt;TODAY()),"Follow-up overdue",IF(H872=TODAY(),"Follow up today",IF(I872-TODAY()&lt;=Settings!$B$4,"Expiring soon",IF(H872="",IF(TODAY()-G872&gt;=Settings!$B$5,"Chase - no follow-up set","Waiting"),"Waiting"))))))))))</f>
        <v/>
      </c>
      <c r="G872" s="12"/>
      <c r="H872" s="12"/>
      <c r="I872" s="13" t="str">
        <f aca="false">IF(G872="","",G872+IF(J872="",Settings!$B$3,J872))</f>
        <v/>
      </c>
      <c r="J872" s="14"/>
      <c r="K872" s="15" t="str">
        <f aca="true">IF(G872="","",IF(L872&lt;&gt;"",L872,TODAY())-G872)</f>
        <v/>
      </c>
      <c r="L872" s="12"/>
      <c r="M872" s="10"/>
      <c r="N872" s="9"/>
      <c r="O872" s="9"/>
      <c r="P872" s="9"/>
      <c r="Q872" s="11" t="str">
        <f aca="false">IF(AND(A872="",B872="",D872="",E872=""),"",IF(D872="","Add the quote value",IF(E872="","Pick a status",IF(AND(E872&lt;&gt;"Draft",G872=""),"Add the date sent",IF(AND(OR(E872="Won",E872="Lost"),L872=""),"Add the date decided",IF(AND(E872="Lost",N872=""),"Add why it was lost",IF(AND(L872&lt;&gt;"",G872&lt;&gt;"",L872&lt;G872),"Decided before it was sent?",IF(AND(E872="Sent",H872&lt;&gt;"",I872&lt;&gt;"",H872&gt;I872),"Follow-up is after it expires",""))))))))</f>
        <v/>
      </c>
    </row>
    <row r="873" customFormat="false" ht="15" hidden="false" customHeight="false" outlineLevel="0" collapsed="false">
      <c r="A873" s="9"/>
      <c r="B873" s="9"/>
      <c r="C873" s="9"/>
      <c r="D873" s="10"/>
      <c r="E873" s="9"/>
      <c r="F873" s="11" t="str">
        <f aca="true">IF(OR(A873="",E873=""),"",IF(E873="Won","Won",IF(E873="Lost","Lost",IF(E873="Draft","Send it",IF(I873="","Add the date sent",IF(I873&lt;TODAY(),"Expired - chase or close",IF(AND(H873&lt;&gt;"",H873&lt;TODAY()),"Follow-up overdue",IF(H873=TODAY(),"Follow up today",IF(I873-TODAY()&lt;=Settings!$B$4,"Expiring soon",IF(H873="",IF(TODAY()-G873&gt;=Settings!$B$5,"Chase - no follow-up set","Waiting"),"Waiting"))))))))))</f>
        <v/>
      </c>
      <c r="G873" s="12"/>
      <c r="H873" s="12"/>
      <c r="I873" s="13" t="str">
        <f aca="false">IF(G873="","",G873+IF(J873="",Settings!$B$3,J873))</f>
        <v/>
      </c>
      <c r="J873" s="14"/>
      <c r="K873" s="15" t="str">
        <f aca="true">IF(G873="","",IF(L873&lt;&gt;"",L873,TODAY())-G873)</f>
        <v/>
      </c>
      <c r="L873" s="12"/>
      <c r="M873" s="10"/>
      <c r="N873" s="9"/>
      <c r="O873" s="9"/>
      <c r="P873" s="9"/>
      <c r="Q873" s="11" t="str">
        <f aca="false">IF(AND(A873="",B873="",D873="",E873=""),"",IF(D873="","Add the quote value",IF(E873="","Pick a status",IF(AND(E873&lt;&gt;"Draft",G873=""),"Add the date sent",IF(AND(OR(E873="Won",E873="Lost"),L873=""),"Add the date decided",IF(AND(E873="Lost",N873=""),"Add why it was lost",IF(AND(L873&lt;&gt;"",G873&lt;&gt;"",L873&lt;G873),"Decided before it was sent?",IF(AND(E873="Sent",H873&lt;&gt;"",I873&lt;&gt;"",H873&gt;I873),"Follow-up is after it expires",""))))))))</f>
        <v/>
      </c>
    </row>
    <row r="874" customFormat="false" ht="15" hidden="false" customHeight="false" outlineLevel="0" collapsed="false">
      <c r="A874" s="9"/>
      <c r="B874" s="9"/>
      <c r="C874" s="9"/>
      <c r="D874" s="10"/>
      <c r="E874" s="9"/>
      <c r="F874" s="11" t="str">
        <f aca="true">IF(OR(A874="",E874=""),"",IF(E874="Won","Won",IF(E874="Lost","Lost",IF(E874="Draft","Send it",IF(I874="","Add the date sent",IF(I874&lt;TODAY(),"Expired - chase or close",IF(AND(H874&lt;&gt;"",H874&lt;TODAY()),"Follow-up overdue",IF(H874=TODAY(),"Follow up today",IF(I874-TODAY()&lt;=Settings!$B$4,"Expiring soon",IF(H874="",IF(TODAY()-G874&gt;=Settings!$B$5,"Chase - no follow-up set","Waiting"),"Waiting"))))))))))</f>
        <v/>
      </c>
      <c r="G874" s="12"/>
      <c r="H874" s="12"/>
      <c r="I874" s="13" t="str">
        <f aca="false">IF(G874="","",G874+IF(J874="",Settings!$B$3,J874))</f>
        <v/>
      </c>
      <c r="J874" s="14"/>
      <c r="K874" s="15" t="str">
        <f aca="true">IF(G874="","",IF(L874&lt;&gt;"",L874,TODAY())-G874)</f>
        <v/>
      </c>
      <c r="L874" s="12"/>
      <c r="M874" s="10"/>
      <c r="N874" s="9"/>
      <c r="O874" s="9"/>
      <c r="P874" s="9"/>
      <c r="Q874" s="11" t="str">
        <f aca="false">IF(AND(A874="",B874="",D874="",E874=""),"",IF(D874="","Add the quote value",IF(E874="","Pick a status",IF(AND(E874&lt;&gt;"Draft",G874=""),"Add the date sent",IF(AND(OR(E874="Won",E874="Lost"),L874=""),"Add the date decided",IF(AND(E874="Lost",N874=""),"Add why it was lost",IF(AND(L874&lt;&gt;"",G874&lt;&gt;"",L874&lt;G874),"Decided before it was sent?",IF(AND(E874="Sent",H874&lt;&gt;"",I874&lt;&gt;"",H874&gt;I874),"Follow-up is after it expires",""))))))))</f>
        <v/>
      </c>
    </row>
    <row r="875" customFormat="false" ht="15" hidden="false" customHeight="false" outlineLevel="0" collapsed="false">
      <c r="A875" s="9"/>
      <c r="B875" s="9"/>
      <c r="C875" s="9"/>
      <c r="D875" s="10"/>
      <c r="E875" s="9"/>
      <c r="F875" s="11" t="str">
        <f aca="true">IF(OR(A875="",E875=""),"",IF(E875="Won","Won",IF(E875="Lost","Lost",IF(E875="Draft","Send it",IF(I875="","Add the date sent",IF(I875&lt;TODAY(),"Expired - chase or close",IF(AND(H875&lt;&gt;"",H875&lt;TODAY()),"Follow-up overdue",IF(H875=TODAY(),"Follow up today",IF(I875-TODAY()&lt;=Settings!$B$4,"Expiring soon",IF(H875="",IF(TODAY()-G875&gt;=Settings!$B$5,"Chase - no follow-up set","Waiting"),"Waiting"))))))))))</f>
        <v/>
      </c>
      <c r="G875" s="12"/>
      <c r="H875" s="12"/>
      <c r="I875" s="13" t="str">
        <f aca="false">IF(G875="","",G875+IF(J875="",Settings!$B$3,J875))</f>
        <v/>
      </c>
      <c r="J875" s="14"/>
      <c r="K875" s="15" t="str">
        <f aca="true">IF(G875="","",IF(L875&lt;&gt;"",L875,TODAY())-G875)</f>
        <v/>
      </c>
      <c r="L875" s="12"/>
      <c r="M875" s="10"/>
      <c r="N875" s="9"/>
      <c r="O875" s="9"/>
      <c r="P875" s="9"/>
      <c r="Q875" s="11" t="str">
        <f aca="false">IF(AND(A875="",B875="",D875="",E875=""),"",IF(D875="","Add the quote value",IF(E875="","Pick a status",IF(AND(E875&lt;&gt;"Draft",G875=""),"Add the date sent",IF(AND(OR(E875="Won",E875="Lost"),L875=""),"Add the date decided",IF(AND(E875="Lost",N875=""),"Add why it was lost",IF(AND(L875&lt;&gt;"",G875&lt;&gt;"",L875&lt;G875),"Decided before it was sent?",IF(AND(E875="Sent",H875&lt;&gt;"",I875&lt;&gt;"",H875&gt;I875),"Follow-up is after it expires",""))))))))</f>
        <v/>
      </c>
    </row>
    <row r="876" customFormat="false" ht="15" hidden="false" customHeight="false" outlineLevel="0" collapsed="false">
      <c r="A876" s="9"/>
      <c r="B876" s="9"/>
      <c r="C876" s="9"/>
      <c r="D876" s="10"/>
      <c r="E876" s="9"/>
      <c r="F876" s="11" t="str">
        <f aca="true">IF(OR(A876="",E876=""),"",IF(E876="Won","Won",IF(E876="Lost","Lost",IF(E876="Draft","Send it",IF(I876="","Add the date sent",IF(I876&lt;TODAY(),"Expired - chase or close",IF(AND(H876&lt;&gt;"",H876&lt;TODAY()),"Follow-up overdue",IF(H876=TODAY(),"Follow up today",IF(I876-TODAY()&lt;=Settings!$B$4,"Expiring soon",IF(H876="",IF(TODAY()-G876&gt;=Settings!$B$5,"Chase - no follow-up set","Waiting"),"Waiting"))))))))))</f>
        <v/>
      </c>
      <c r="G876" s="12"/>
      <c r="H876" s="12"/>
      <c r="I876" s="13" t="str">
        <f aca="false">IF(G876="","",G876+IF(J876="",Settings!$B$3,J876))</f>
        <v/>
      </c>
      <c r="J876" s="14"/>
      <c r="K876" s="15" t="str">
        <f aca="true">IF(G876="","",IF(L876&lt;&gt;"",L876,TODAY())-G876)</f>
        <v/>
      </c>
      <c r="L876" s="12"/>
      <c r="M876" s="10"/>
      <c r="N876" s="9"/>
      <c r="O876" s="9"/>
      <c r="P876" s="9"/>
      <c r="Q876" s="11" t="str">
        <f aca="false">IF(AND(A876="",B876="",D876="",E876=""),"",IF(D876="","Add the quote value",IF(E876="","Pick a status",IF(AND(E876&lt;&gt;"Draft",G876=""),"Add the date sent",IF(AND(OR(E876="Won",E876="Lost"),L876=""),"Add the date decided",IF(AND(E876="Lost",N876=""),"Add why it was lost",IF(AND(L876&lt;&gt;"",G876&lt;&gt;"",L876&lt;G876),"Decided before it was sent?",IF(AND(E876="Sent",H876&lt;&gt;"",I876&lt;&gt;"",H876&gt;I876),"Follow-up is after it expires",""))))))))</f>
        <v/>
      </c>
    </row>
    <row r="877" customFormat="false" ht="15" hidden="false" customHeight="false" outlineLevel="0" collapsed="false">
      <c r="A877" s="9"/>
      <c r="B877" s="9"/>
      <c r="C877" s="9"/>
      <c r="D877" s="10"/>
      <c r="E877" s="9"/>
      <c r="F877" s="11" t="str">
        <f aca="true">IF(OR(A877="",E877=""),"",IF(E877="Won","Won",IF(E877="Lost","Lost",IF(E877="Draft","Send it",IF(I877="","Add the date sent",IF(I877&lt;TODAY(),"Expired - chase or close",IF(AND(H877&lt;&gt;"",H877&lt;TODAY()),"Follow-up overdue",IF(H877=TODAY(),"Follow up today",IF(I877-TODAY()&lt;=Settings!$B$4,"Expiring soon",IF(H877="",IF(TODAY()-G877&gt;=Settings!$B$5,"Chase - no follow-up set","Waiting"),"Waiting"))))))))))</f>
        <v/>
      </c>
      <c r="G877" s="12"/>
      <c r="H877" s="12"/>
      <c r="I877" s="13" t="str">
        <f aca="false">IF(G877="","",G877+IF(J877="",Settings!$B$3,J877))</f>
        <v/>
      </c>
      <c r="J877" s="14"/>
      <c r="K877" s="15" t="str">
        <f aca="true">IF(G877="","",IF(L877&lt;&gt;"",L877,TODAY())-G877)</f>
        <v/>
      </c>
      <c r="L877" s="12"/>
      <c r="M877" s="10"/>
      <c r="N877" s="9"/>
      <c r="O877" s="9"/>
      <c r="P877" s="9"/>
      <c r="Q877" s="11" t="str">
        <f aca="false">IF(AND(A877="",B877="",D877="",E877=""),"",IF(D877="","Add the quote value",IF(E877="","Pick a status",IF(AND(E877&lt;&gt;"Draft",G877=""),"Add the date sent",IF(AND(OR(E877="Won",E877="Lost"),L877=""),"Add the date decided",IF(AND(E877="Lost",N877=""),"Add why it was lost",IF(AND(L877&lt;&gt;"",G877&lt;&gt;"",L877&lt;G877),"Decided before it was sent?",IF(AND(E877="Sent",H877&lt;&gt;"",I877&lt;&gt;"",H877&gt;I877),"Follow-up is after it expires",""))))))))</f>
        <v/>
      </c>
    </row>
    <row r="878" customFormat="false" ht="15" hidden="false" customHeight="false" outlineLevel="0" collapsed="false">
      <c r="A878" s="9"/>
      <c r="B878" s="9"/>
      <c r="C878" s="9"/>
      <c r="D878" s="10"/>
      <c r="E878" s="9"/>
      <c r="F878" s="11" t="str">
        <f aca="true">IF(OR(A878="",E878=""),"",IF(E878="Won","Won",IF(E878="Lost","Lost",IF(E878="Draft","Send it",IF(I878="","Add the date sent",IF(I878&lt;TODAY(),"Expired - chase or close",IF(AND(H878&lt;&gt;"",H878&lt;TODAY()),"Follow-up overdue",IF(H878=TODAY(),"Follow up today",IF(I878-TODAY()&lt;=Settings!$B$4,"Expiring soon",IF(H878="",IF(TODAY()-G878&gt;=Settings!$B$5,"Chase - no follow-up set","Waiting"),"Waiting"))))))))))</f>
        <v/>
      </c>
      <c r="G878" s="12"/>
      <c r="H878" s="12"/>
      <c r="I878" s="13" t="str">
        <f aca="false">IF(G878="","",G878+IF(J878="",Settings!$B$3,J878))</f>
        <v/>
      </c>
      <c r="J878" s="14"/>
      <c r="K878" s="15" t="str">
        <f aca="true">IF(G878="","",IF(L878&lt;&gt;"",L878,TODAY())-G878)</f>
        <v/>
      </c>
      <c r="L878" s="12"/>
      <c r="M878" s="10"/>
      <c r="N878" s="9"/>
      <c r="O878" s="9"/>
      <c r="P878" s="9"/>
      <c r="Q878" s="11" t="str">
        <f aca="false">IF(AND(A878="",B878="",D878="",E878=""),"",IF(D878="","Add the quote value",IF(E878="","Pick a status",IF(AND(E878&lt;&gt;"Draft",G878=""),"Add the date sent",IF(AND(OR(E878="Won",E878="Lost"),L878=""),"Add the date decided",IF(AND(E878="Lost",N878=""),"Add why it was lost",IF(AND(L878&lt;&gt;"",G878&lt;&gt;"",L878&lt;G878),"Decided before it was sent?",IF(AND(E878="Sent",H878&lt;&gt;"",I878&lt;&gt;"",H878&gt;I878),"Follow-up is after it expires",""))))))))</f>
        <v/>
      </c>
    </row>
    <row r="879" customFormat="false" ht="15" hidden="false" customHeight="false" outlineLevel="0" collapsed="false">
      <c r="A879" s="9"/>
      <c r="B879" s="9"/>
      <c r="C879" s="9"/>
      <c r="D879" s="10"/>
      <c r="E879" s="9"/>
      <c r="F879" s="11" t="str">
        <f aca="true">IF(OR(A879="",E879=""),"",IF(E879="Won","Won",IF(E879="Lost","Lost",IF(E879="Draft","Send it",IF(I879="","Add the date sent",IF(I879&lt;TODAY(),"Expired - chase or close",IF(AND(H879&lt;&gt;"",H879&lt;TODAY()),"Follow-up overdue",IF(H879=TODAY(),"Follow up today",IF(I879-TODAY()&lt;=Settings!$B$4,"Expiring soon",IF(H879="",IF(TODAY()-G879&gt;=Settings!$B$5,"Chase - no follow-up set","Waiting"),"Waiting"))))))))))</f>
        <v/>
      </c>
      <c r="G879" s="12"/>
      <c r="H879" s="12"/>
      <c r="I879" s="13" t="str">
        <f aca="false">IF(G879="","",G879+IF(J879="",Settings!$B$3,J879))</f>
        <v/>
      </c>
      <c r="J879" s="14"/>
      <c r="K879" s="15" t="str">
        <f aca="true">IF(G879="","",IF(L879&lt;&gt;"",L879,TODAY())-G879)</f>
        <v/>
      </c>
      <c r="L879" s="12"/>
      <c r="M879" s="10"/>
      <c r="N879" s="9"/>
      <c r="O879" s="9"/>
      <c r="P879" s="9"/>
      <c r="Q879" s="11" t="str">
        <f aca="false">IF(AND(A879="",B879="",D879="",E879=""),"",IF(D879="","Add the quote value",IF(E879="","Pick a status",IF(AND(E879&lt;&gt;"Draft",G879=""),"Add the date sent",IF(AND(OR(E879="Won",E879="Lost"),L879=""),"Add the date decided",IF(AND(E879="Lost",N879=""),"Add why it was lost",IF(AND(L879&lt;&gt;"",G879&lt;&gt;"",L879&lt;G879),"Decided before it was sent?",IF(AND(E879="Sent",H879&lt;&gt;"",I879&lt;&gt;"",H879&gt;I879),"Follow-up is after it expires",""))))))))</f>
        <v/>
      </c>
    </row>
    <row r="880" customFormat="false" ht="15" hidden="false" customHeight="false" outlineLevel="0" collapsed="false">
      <c r="A880" s="9"/>
      <c r="B880" s="9"/>
      <c r="C880" s="9"/>
      <c r="D880" s="10"/>
      <c r="E880" s="9"/>
      <c r="F880" s="11" t="str">
        <f aca="true">IF(OR(A880="",E880=""),"",IF(E880="Won","Won",IF(E880="Lost","Lost",IF(E880="Draft","Send it",IF(I880="","Add the date sent",IF(I880&lt;TODAY(),"Expired - chase or close",IF(AND(H880&lt;&gt;"",H880&lt;TODAY()),"Follow-up overdue",IF(H880=TODAY(),"Follow up today",IF(I880-TODAY()&lt;=Settings!$B$4,"Expiring soon",IF(H880="",IF(TODAY()-G880&gt;=Settings!$B$5,"Chase - no follow-up set","Waiting"),"Waiting"))))))))))</f>
        <v/>
      </c>
      <c r="G880" s="12"/>
      <c r="H880" s="12"/>
      <c r="I880" s="13" t="str">
        <f aca="false">IF(G880="","",G880+IF(J880="",Settings!$B$3,J880))</f>
        <v/>
      </c>
      <c r="J880" s="14"/>
      <c r="K880" s="15" t="str">
        <f aca="true">IF(G880="","",IF(L880&lt;&gt;"",L880,TODAY())-G880)</f>
        <v/>
      </c>
      <c r="L880" s="12"/>
      <c r="M880" s="10"/>
      <c r="N880" s="9"/>
      <c r="O880" s="9"/>
      <c r="P880" s="9"/>
      <c r="Q880" s="11" t="str">
        <f aca="false">IF(AND(A880="",B880="",D880="",E880=""),"",IF(D880="","Add the quote value",IF(E880="","Pick a status",IF(AND(E880&lt;&gt;"Draft",G880=""),"Add the date sent",IF(AND(OR(E880="Won",E880="Lost"),L880=""),"Add the date decided",IF(AND(E880="Lost",N880=""),"Add why it was lost",IF(AND(L880&lt;&gt;"",G880&lt;&gt;"",L880&lt;G880),"Decided before it was sent?",IF(AND(E880="Sent",H880&lt;&gt;"",I880&lt;&gt;"",H880&gt;I880),"Follow-up is after it expires",""))))))))</f>
        <v/>
      </c>
    </row>
    <row r="881" customFormat="false" ht="15" hidden="false" customHeight="false" outlineLevel="0" collapsed="false">
      <c r="A881" s="9"/>
      <c r="B881" s="9"/>
      <c r="C881" s="9"/>
      <c r="D881" s="10"/>
      <c r="E881" s="9"/>
      <c r="F881" s="11" t="str">
        <f aca="true">IF(OR(A881="",E881=""),"",IF(E881="Won","Won",IF(E881="Lost","Lost",IF(E881="Draft","Send it",IF(I881="","Add the date sent",IF(I881&lt;TODAY(),"Expired - chase or close",IF(AND(H881&lt;&gt;"",H881&lt;TODAY()),"Follow-up overdue",IF(H881=TODAY(),"Follow up today",IF(I881-TODAY()&lt;=Settings!$B$4,"Expiring soon",IF(H881="",IF(TODAY()-G881&gt;=Settings!$B$5,"Chase - no follow-up set","Waiting"),"Waiting"))))))))))</f>
        <v/>
      </c>
      <c r="G881" s="12"/>
      <c r="H881" s="12"/>
      <c r="I881" s="13" t="str">
        <f aca="false">IF(G881="","",G881+IF(J881="",Settings!$B$3,J881))</f>
        <v/>
      </c>
      <c r="J881" s="14"/>
      <c r="K881" s="15" t="str">
        <f aca="true">IF(G881="","",IF(L881&lt;&gt;"",L881,TODAY())-G881)</f>
        <v/>
      </c>
      <c r="L881" s="12"/>
      <c r="M881" s="10"/>
      <c r="N881" s="9"/>
      <c r="O881" s="9"/>
      <c r="P881" s="9"/>
      <c r="Q881" s="11" t="str">
        <f aca="false">IF(AND(A881="",B881="",D881="",E881=""),"",IF(D881="","Add the quote value",IF(E881="","Pick a status",IF(AND(E881&lt;&gt;"Draft",G881=""),"Add the date sent",IF(AND(OR(E881="Won",E881="Lost"),L881=""),"Add the date decided",IF(AND(E881="Lost",N881=""),"Add why it was lost",IF(AND(L881&lt;&gt;"",G881&lt;&gt;"",L881&lt;G881),"Decided before it was sent?",IF(AND(E881="Sent",H881&lt;&gt;"",I881&lt;&gt;"",H881&gt;I881),"Follow-up is after it expires",""))))))))</f>
        <v/>
      </c>
    </row>
    <row r="882" customFormat="false" ht="15" hidden="false" customHeight="false" outlineLevel="0" collapsed="false">
      <c r="A882" s="9"/>
      <c r="B882" s="9"/>
      <c r="C882" s="9"/>
      <c r="D882" s="10"/>
      <c r="E882" s="9"/>
      <c r="F882" s="11" t="str">
        <f aca="true">IF(OR(A882="",E882=""),"",IF(E882="Won","Won",IF(E882="Lost","Lost",IF(E882="Draft","Send it",IF(I882="","Add the date sent",IF(I882&lt;TODAY(),"Expired - chase or close",IF(AND(H882&lt;&gt;"",H882&lt;TODAY()),"Follow-up overdue",IF(H882=TODAY(),"Follow up today",IF(I882-TODAY()&lt;=Settings!$B$4,"Expiring soon",IF(H882="",IF(TODAY()-G882&gt;=Settings!$B$5,"Chase - no follow-up set","Waiting"),"Waiting"))))))))))</f>
        <v/>
      </c>
      <c r="G882" s="12"/>
      <c r="H882" s="12"/>
      <c r="I882" s="13" t="str">
        <f aca="false">IF(G882="","",G882+IF(J882="",Settings!$B$3,J882))</f>
        <v/>
      </c>
      <c r="J882" s="14"/>
      <c r="K882" s="15" t="str">
        <f aca="true">IF(G882="","",IF(L882&lt;&gt;"",L882,TODAY())-G882)</f>
        <v/>
      </c>
      <c r="L882" s="12"/>
      <c r="M882" s="10"/>
      <c r="N882" s="9"/>
      <c r="O882" s="9"/>
      <c r="P882" s="9"/>
      <c r="Q882" s="11" t="str">
        <f aca="false">IF(AND(A882="",B882="",D882="",E882=""),"",IF(D882="","Add the quote value",IF(E882="","Pick a status",IF(AND(E882&lt;&gt;"Draft",G882=""),"Add the date sent",IF(AND(OR(E882="Won",E882="Lost"),L882=""),"Add the date decided",IF(AND(E882="Lost",N882=""),"Add why it was lost",IF(AND(L882&lt;&gt;"",G882&lt;&gt;"",L882&lt;G882),"Decided before it was sent?",IF(AND(E882="Sent",H882&lt;&gt;"",I882&lt;&gt;"",H882&gt;I882),"Follow-up is after it expires",""))))))))</f>
        <v/>
      </c>
    </row>
    <row r="883" customFormat="false" ht="15" hidden="false" customHeight="false" outlineLevel="0" collapsed="false">
      <c r="A883" s="9"/>
      <c r="B883" s="9"/>
      <c r="C883" s="9"/>
      <c r="D883" s="10"/>
      <c r="E883" s="9"/>
      <c r="F883" s="11" t="str">
        <f aca="true">IF(OR(A883="",E883=""),"",IF(E883="Won","Won",IF(E883="Lost","Lost",IF(E883="Draft","Send it",IF(I883="","Add the date sent",IF(I883&lt;TODAY(),"Expired - chase or close",IF(AND(H883&lt;&gt;"",H883&lt;TODAY()),"Follow-up overdue",IF(H883=TODAY(),"Follow up today",IF(I883-TODAY()&lt;=Settings!$B$4,"Expiring soon",IF(H883="",IF(TODAY()-G883&gt;=Settings!$B$5,"Chase - no follow-up set","Waiting"),"Waiting"))))))))))</f>
        <v/>
      </c>
      <c r="G883" s="12"/>
      <c r="H883" s="12"/>
      <c r="I883" s="13" t="str">
        <f aca="false">IF(G883="","",G883+IF(J883="",Settings!$B$3,J883))</f>
        <v/>
      </c>
      <c r="J883" s="14"/>
      <c r="K883" s="15" t="str">
        <f aca="true">IF(G883="","",IF(L883&lt;&gt;"",L883,TODAY())-G883)</f>
        <v/>
      </c>
      <c r="L883" s="12"/>
      <c r="M883" s="10"/>
      <c r="N883" s="9"/>
      <c r="O883" s="9"/>
      <c r="P883" s="9"/>
      <c r="Q883" s="11" t="str">
        <f aca="false">IF(AND(A883="",B883="",D883="",E883=""),"",IF(D883="","Add the quote value",IF(E883="","Pick a status",IF(AND(E883&lt;&gt;"Draft",G883=""),"Add the date sent",IF(AND(OR(E883="Won",E883="Lost"),L883=""),"Add the date decided",IF(AND(E883="Lost",N883=""),"Add why it was lost",IF(AND(L883&lt;&gt;"",G883&lt;&gt;"",L883&lt;G883),"Decided before it was sent?",IF(AND(E883="Sent",H883&lt;&gt;"",I883&lt;&gt;"",H883&gt;I883),"Follow-up is after it expires",""))))))))</f>
        <v/>
      </c>
    </row>
    <row r="884" customFormat="false" ht="15" hidden="false" customHeight="false" outlineLevel="0" collapsed="false">
      <c r="A884" s="9"/>
      <c r="B884" s="9"/>
      <c r="C884" s="9"/>
      <c r="D884" s="10"/>
      <c r="E884" s="9"/>
      <c r="F884" s="11" t="str">
        <f aca="true">IF(OR(A884="",E884=""),"",IF(E884="Won","Won",IF(E884="Lost","Lost",IF(E884="Draft","Send it",IF(I884="","Add the date sent",IF(I884&lt;TODAY(),"Expired - chase or close",IF(AND(H884&lt;&gt;"",H884&lt;TODAY()),"Follow-up overdue",IF(H884=TODAY(),"Follow up today",IF(I884-TODAY()&lt;=Settings!$B$4,"Expiring soon",IF(H884="",IF(TODAY()-G884&gt;=Settings!$B$5,"Chase - no follow-up set","Waiting"),"Waiting"))))))))))</f>
        <v/>
      </c>
      <c r="G884" s="12"/>
      <c r="H884" s="12"/>
      <c r="I884" s="13" t="str">
        <f aca="false">IF(G884="","",G884+IF(J884="",Settings!$B$3,J884))</f>
        <v/>
      </c>
      <c r="J884" s="14"/>
      <c r="K884" s="15" t="str">
        <f aca="true">IF(G884="","",IF(L884&lt;&gt;"",L884,TODAY())-G884)</f>
        <v/>
      </c>
      <c r="L884" s="12"/>
      <c r="M884" s="10"/>
      <c r="N884" s="9"/>
      <c r="O884" s="9"/>
      <c r="P884" s="9"/>
      <c r="Q884" s="11" t="str">
        <f aca="false">IF(AND(A884="",B884="",D884="",E884=""),"",IF(D884="","Add the quote value",IF(E884="","Pick a status",IF(AND(E884&lt;&gt;"Draft",G884=""),"Add the date sent",IF(AND(OR(E884="Won",E884="Lost"),L884=""),"Add the date decided",IF(AND(E884="Lost",N884=""),"Add why it was lost",IF(AND(L884&lt;&gt;"",G884&lt;&gt;"",L884&lt;G884),"Decided before it was sent?",IF(AND(E884="Sent",H884&lt;&gt;"",I884&lt;&gt;"",H884&gt;I884),"Follow-up is after it expires",""))))))))</f>
        <v/>
      </c>
    </row>
    <row r="885" customFormat="false" ht="15" hidden="false" customHeight="false" outlineLevel="0" collapsed="false">
      <c r="A885" s="9"/>
      <c r="B885" s="9"/>
      <c r="C885" s="9"/>
      <c r="D885" s="10"/>
      <c r="E885" s="9"/>
      <c r="F885" s="11" t="str">
        <f aca="true">IF(OR(A885="",E885=""),"",IF(E885="Won","Won",IF(E885="Lost","Lost",IF(E885="Draft","Send it",IF(I885="","Add the date sent",IF(I885&lt;TODAY(),"Expired - chase or close",IF(AND(H885&lt;&gt;"",H885&lt;TODAY()),"Follow-up overdue",IF(H885=TODAY(),"Follow up today",IF(I885-TODAY()&lt;=Settings!$B$4,"Expiring soon",IF(H885="",IF(TODAY()-G885&gt;=Settings!$B$5,"Chase - no follow-up set","Waiting"),"Waiting"))))))))))</f>
        <v/>
      </c>
      <c r="G885" s="12"/>
      <c r="H885" s="12"/>
      <c r="I885" s="13" t="str">
        <f aca="false">IF(G885="","",G885+IF(J885="",Settings!$B$3,J885))</f>
        <v/>
      </c>
      <c r="J885" s="14"/>
      <c r="K885" s="15" t="str">
        <f aca="true">IF(G885="","",IF(L885&lt;&gt;"",L885,TODAY())-G885)</f>
        <v/>
      </c>
      <c r="L885" s="12"/>
      <c r="M885" s="10"/>
      <c r="N885" s="9"/>
      <c r="O885" s="9"/>
      <c r="P885" s="9"/>
      <c r="Q885" s="11" t="str">
        <f aca="false">IF(AND(A885="",B885="",D885="",E885=""),"",IF(D885="","Add the quote value",IF(E885="","Pick a status",IF(AND(E885&lt;&gt;"Draft",G885=""),"Add the date sent",IF(AND(OR(E885="Won",E885="Lost"),L885=""),"Add the date decided",IF(AND(E885="Lost",N885=""),"Add why it was lost",IF(AND(L885&lt;&gt;"",G885&lt;&gt;"",L885&lt;G885),"Decided before it was sent?",IF(AND(E885="Sent",H885&lt;&gt;"",I885&lt;&gt;"",H885&gt;I885),"Follow-up is after it expires",""))))))))</f>
        <v/>
      </c>
    </row>
    <row r="886" customFormat="false" ht="15" hidden="false" customHeight="false" outlineLevel="0" collapsed="false">
      <c r="A886" s="9"/>
      <c r="B886" s="9"/>
      <c r="C886" s="9"/>
      <c r="D886" s="10"/>
      <c r="E886" s="9"/>
      <c r="F886" s="11" t="str">
        <f aca="true">IF(OR(A886="",E886=""),"",IF(E886="Won","Won",IF(E886="Lost","Lost",IF(E886="Draft","Send it",IF(I886="","Add the date sent",IF(I886&lt;TODAY(),"Expired - chase or close",IF(AND(H886&lt;&gt;"",H886&lt;TODAY()),"Follow-up overdue",IF(H886=TODAY(),"Follow up today",IF(I886-TODAY()&lt;=Settings!$B$4,"Expiring soon",IF(H886="",IF(TODAY()-G886&gt;=Settings!$B$5,"Chase - no follow-up set","Waiting"),"Waiting"))))))))))</f>
        <v/>
      </c>
      <c r="G886" s="12"/>
      <c r="H886" s="12"/>
      <c r="I886" s="13" t="str">
        <f aca="false">IF(G886="","",G886+IF(J886="",Settings!$B$3,J886))</f>
        <v/>
      </c>
      <c r="J886" s="14"/>
      <c r="K886" s="15" t="str">
        <f aca="true">IF(G886="","",IF(L886&lt;&gt;"",L886,TODAY())-G886)</f>
        <v/>
      </c>
      <c r="L886" s="12"/>
      <c r="M886" s="10"/>
      <c r="N886" s="9"/>
      <c r="O886" s="9"/>
      <c r="P886" s="9"/>
      <c r="Q886" s="11" t="str">
        <f aca="false">IF(AND(A886="",B886="",D886="",E886=""),"",IF(D886="","Add the quote value",IF(E886="","Pick a status",IF(AND(E886&lt;&gt;"Draft",G886=""),"Add the date sent",IF(AND(OR(E886="Won",E886="Lost"),L886=""),"Add the date decided",IF(AND(E886="Lost",N886=""),"Add why it was lost",IF(AND(L886&lt;&gt;"",G886&lt;&gt;"",L886&lt;G886),"Decided before it was sent?",IF(AND(E886="Sent",H886&lt;&gt;"",I886&lt;&gt;"",H886&gt;I886),"Follow-up is after it expires",""))))))))</f>
        <v/>
      </c>
    </row>
    <row r="887" customFormat="false" ht="15" hidden="false" customHeight="false" outlineLevel="0" collapsed="false">
      <c r="A887" s="9"/>
      <c r="B887" s="9"/>
      <c r="C887" s="9"/>
      <c r="D887" s="10"/>
      <c r="E887" s="9"/>
      <c r="F887" s="11" t="str">
        <f aca="true">IF(OR(A887="",E887=""),"",IF(E887="Won","Won",IF(E887="Lost","Lost",IF(E887="Draft","Send it",IF(I887="","Add the date sent",IF(I887&lt;TODAY(),"Expired - chase or close",IF(AND(H887&lt;&gt;"",H887&lt;TODAY()),"Follow-up overdue",IF(H887=TODAY(),"Follow up today",IF(I887-TODAY()&lt;=Settings!$B$4,"Expiring soon",IF(H887="",IF(TODAY()-G887&gt;=Settings!$B$5,"Chase - no follow-up set","Waiting"),"Waiting"))))))))))</f>
        <v/>
      </c>
      <c r="G887" s="12"/>
      <c r="H887" s="12"/>
      <c r="I887" s="13" t="str">
        <f aca="false">IF(G887="","",G887+IF(J887="",Settings!$B$3,J887))</f>
        <v/>
      </c>
      <c r="J887" s="14"/>
      <c r="K887" s="15" t="str">
        <f aca="true">IF(G887="","",IF(L887&lt;&gt;"",L887,TODAY())-G887)</f>
        <v/>
      </c>
      <c r="L887" s="12"/>
      <c r="M887" s="10"/>
      <c r="N887" s="9"/>
      <c r="O887" s="9"/>
      <c r="P887" s="9"/>
      <c r="Q887" s="11" t="str">
        <f aca="false">IF(AND(A887="",B887="",D887="",E887=""),"",IF(D887="","Add the quote value",IF(E887="","Pick a status",IF(AND(E887&lt;&gt;"Draft",G887=""),"Add the date sent",IF(AND(OR(E887="Won",E887="Lost"),L887=""),"Add the date decided",IF(AND(E887="Lost",N887=""),"Add why it was lost",IF(AND(L887&lt;&gt;"",G887&lt;&gt;"",L887&lt;G887),"Decided before it was sent?",IF(AND(E887="Sent",H887&lt;&gt;"",I887&lt;&gt;"",H887&gt;I887),"Follow-up is after it expires",""))))))))</f>
        <v/>
      </c>
    </row>
    <row r="888" customFormat="false" ht="15" hidden="false" customHeight="false" outlineLevel="0" collapsed="false">
      <c r="A888" s="9"/>
      <c r="B888" s="9"/>
      <c r="C888" s="9"/>
      <c r="D888" s="10"/>
      <c r="E888" s="9"/>
      <c r="F888" s="11" t="str">
        <f aca="true">IF(OR(A888="",E888=""),"",IF(E888="Won","Won",IF(E888="Lost","Lost",IF(E888="Draft","Send it",IF(I888="","Add the date sent",IF(I888&lt;TODAY(),"Expired - chase or close",IF(AND(H888&lt;&gt;"",H888&lt;TODAY()),"Follow-up overdue",IF(H888=TODAY(),"Follow up today",IF(I888-TODAY()&lt;=Settings!$B$4,"Expiring soon",IF(H888="",IF(TODAY()-G888&gt;=Settings!$B$5,"Chase - no follow-up set","Waiting"),"Waiting"))))))))))</f>
        <v/>
      </c>
      <c r="G888" s="12"/>
      <c r="H888" s="12"/>
      <c r="I888" s="13" t="str">
        <f aca="false">IF(G888="","",G888+IF(J888="",Settings!$B$3,J888))</f>
        <v/>
      </c>
      <c r="J888" s="14"/>
      <c r="K888" s="15" t="str">
        <f aca="true">IF(G888="","",IF(L888&lt;&gt;"",L888,TODAY())-G888)</f>
        <v/>
      </c>
      <c r="L888" s="12"/>
      <c r="M888" s="10"/>
      <c r="N888" s="9"/>
      <c r="O888" s="9"/>
      <c r="P888" s="9"/>
      <c r="Q888" s="11" t="str">
        <f aca="false">IF(AND(A888="",B888="",D888="",E888=""),"",IF(D888="","Add the quote value",IF(E888="","Pick a status",IF(AND(E888&lt;&gt;"Draft",G888=""),"Add the date sent",IF(AND(OR(E888="Won",E888="Lost"),L888=""),"Add the date decided",IF(AND(E888="Lost",N888=""),"Add why it was lost",IF(AND(L888&lt;&gt;"",G888&lt;&gt;"",L888&lt;G888),"Decided before it was sent?",IF(AND(E888="Sent",H888&lt;&gt;"",I888&lt;&gt;"",H888&gt;I888),"Follow-up is after it expires",""))))))))</f>
        <v/>
      </c>
    </row>
    <row r="889" customFormat="false" ht="15" hidden="false" customHeight="false" outlineLevel="0" collapsed="false">
      <c r="A889" s="9"/>
      <c r="B889" s="9"/>
      <c r="C889" s="9"/>
      <c r="D889" s="10"/>
      <c r="E889" s="9"/>
      <c r="F889" s="11" t="str">
        <f aca="true">IF(OR(A889="",E889=""),"",IF(E889="Won","Won",IF(E889="Lost","Lost",IF(E889="Draft","Send it",IF(I889="","Add the date sent",IF(I889&lt;TODAY(),"Expired - chase or close",IF(AND(H889&lt;&gt;"",H889&lt;TODAY()),"Follow-up overdue",IF(H889=TODAY(),"Follow up today",IF(I889-TODAY()&lt;=Settings!$B$4,"Expiring soon",IF(H889="",IF(TODAY()-G889&gt;=Settings!$B$5,"Chase - no follow-up set","Waiting"),"Waiting"))))))))))</f>
        <v/>
      </c>
      <c r="G889" s="12"/>
      <c r="H889" s="12"/>
      <c r="I889" s="13" t="str">
        <f aca="false">IF(G889="","",G889+IF(J889="",Settings!$B$3,J889))</f>
        <v/>
      </c>
      <c r="J889" s="14"/>
      <c r="K889" s="15" t="str">
        <f aca="true">IF(G889="","",IF(L889&lt;&gt;"",L889,TODAY())-G889)</f>
        <v/>
      </c>
      <c r="L889" s="12"/>
      <c r="M889" s="10"/>
      <c r="N889" s="9"/>
      <c r="O889" s="9"/>
      <c r="P889" s="9"/>
      <c r="Q889" s="11" t="str">
        <f aca="false">IF(AND(A889="",B889="",D889="",E889=""),"",IF(D889="","Add the quote value",IF(E889="","Pick a status",IF(AND(E889&lt;&gt;"Draft",G889=""),"Add the date sent",IF(AND(OR(E889="Won",E889="Lost"),L889=""),"Add the date decided",IF(AND(E889="Lost",N889=""),"Add why it was lost",IF(AND(L889&lt;&gt;"",G889&lt;&gt;"",L889&lt;G889),"Decided before it was sent?",IF(AND(E889="Sent",H889&lt;&gt;"",I889&lt;&gt;"",H889&gt;I889),"Follow-up is after it expires",""))))))))</f>
        <v/>
      </c>
    </row>
    <row r="890" customFormat="false" ht="15" hidden="false" customHeight="false" outlineLevel="0" collapsed="false">
      <c r="A890" s="9"/>
      <c r="B890" s="9"/>
      <c r="C890" s="9"/>
      <c r="D890" s="10"/>
      <c r="E890" s="9"/>
      <c r="F890" s="11" t="str">
        <f aca="true">IF(OR(A890="",E890=""),"",IF(E890="Won","Won",IF(E890="Lost","Lost",IF(E890="Draft","Send it",IF(I890="","Add the date sent",IF(I890&lt;TODAY(),"Expired - chase or close",IF(AND(H890&lt;&gt;"",H890&lt;TODAY()),"Follow-up overdue",IF(H890=TODAY(),"Follow up today",IF(I890-TODAY()&lt;=Settings!$B$4,"Expiring soon",IF(H890="",IF(TODAY()-G890&gt;=Settings!$B$5,"Chase - no follow-up set","Waiting"),"Waiting"))))))))))</f>
        <v/>
      </c>
      <c r="G890" s="12"/>
      <c r="H890" s="12"/>
      <c r="I890" s="13" t="str">
        <f aca="false">IF(G890="","",G890+IF(J890="",Settings!$B$3,J890))</f>
        <v/>
      </c>
      <c r="J890" s="14"/>
      <c r="K890" s="15" t="str">
        <f aca="true">IF(G890="","",IF(L890&lt;&gt;"",L890,TODAY())-G890)</f>
        <v/>
      </c>
      <c r="L890" s="12"/>
      <c r="M890" s="10"/>
      <c r="N890" s="9"/>
      <c r="O890" s="9"/>
      <c r="P890" s="9"/>
      <c r="Q890" s="11" t="str">
        <f aca="false">IF(AND(A890="",B890="",D890="",E890=""),"",IF(D890="","Add the quote value",IF(E890="","Pick a status",IF(AND(E890&lt;&gt;"Draft",G890=""),"Add the date sent",IF(AND(OR(E890="Won",E890="Lost"),L890=""),"Add the date decided",IF(AND(E890="Lost",N890=""),"Add why it was lost",IF(AND(L890&lt;&gt;"",G890&lt;&gt;"",L890&lt;G890),"Decided before it was sent?",IF(AND(E890="Sent",H890&lt;&gt;"",I890&lt;&gt;"",H890&gt;I890),"Follow-up is after it expires",""))))))))</f>
        <v/>
      </c>
    </row>
    <row r="891" customFormat="false" ht="15" hidden="false" customHeight="false" outlineLevel="0" collapsed="false">
      <c r="A891" s="9"/>
      <c r="B891" s="9"/>
      <c r="C891" s="9"/>
      <c r="D891" s="10"/>
      <c r="E891" s="9"/>
      <c r="F891" s="11" t="str">
        <f aca="true">IF(OR(A891="",E891=""),"",IF(E891="Won","Won",IF(E891="Lost","Lost",IF(E891="Draft","Send it",IF(I891="","Add the date sent",IF(I891&lt;TODAY(),"Expired - chase or close",IF(AND(H891&lt;&gt;"",H891&lt;TODAY()),"Follow-up overdue",IF(H891=TODAY(),"Follow up today",IF(I891-TODAY()&lt;=Settings!$B$4,"Expiring soon",IF(H891="",IF(TODAY()-G891&gt;=Settings!$B$5,"Chase - no follow-up set","Waiting"),"Waiting"))))))))))</f>
        <v/>
      </c>
      <c r="G891" s="12"/>
      <c r="H891" s="12"/>
      <c r="I891" s="13" t="str">
        <f aca="false">IF(G891="","",G891+IF(J891="",Settings!$B$3,J891))</f>
        <v/>
      </c>
      <c r="J891" s="14"/>
      <c r="K891" s="15" t="str">
        <f aca="true">IF(G891="","",IF(L891&lt;&gt;"",L891,TODAY())-G891)</f>
        <v/>
      </c>
      <c r="L891" s="12"/>
      <c r="M891" s="10"/>
      <c r="N891" s="9"/>
      <c r="O891" s="9"/>
      <c r="P891" s="9"/>
      <c r="Q891" s="11" t="str">
        <f aca="false">IF(AND(A891="",B891="",D891="",E891=""),"",IF(D891="","Add the quote value",IF(E891="","Pick a status",IF(AND(E891&lt;&gt;"Draft",G891=""),"Add the date sent",IF(AND(OR(E891="Won",E891="Lost"),L891=""),"Add the date decided",IF(AND(E891="Lost",N891=""),"Add why it was lost",IF(AND(L891&lt;&gt;"",G891&lt;&gt;"",L891&lt;G891),"Decided before it was sent?",IF(AND(E891="Sent",H891&lt;&gt;"",I891&lt;&gt;"",H891&gt;I891),"Follow-up is after it expires",""))))))))</f>
        <v/>
      </c>
    </row>
    <row r="892" customFormat="false" ht="15" hidden="false" customHeight="false" outlineLevel="0" collapsed="false">
      <c r="A892" s="9"/>
      <c r="B892" s="9"/>
      <c r="C892" s="9"/>
      <c r="D892" s="10"/>
      <c r="E892" s="9"/>
      <c r="F892" s="11" t="str">
        <f aca="true">IF(OR(A892="",E892=""),"",IF(E892="Won","Won",IF(E892="Lost","Lost",IF(E892="Draft","Send it",IF(I892="","Add the date sent",IF(I892&lt;TODAY(),"Expired - chase or close",IF(AND(H892&lt;&gt;"",H892&lt;TODAY()),"Follow-up overdue",IF(H892=TODAY(),"Follow up today",IF(I892-TODAY()&lt;=Settings!$B$4,"Expiring soon",IF(H892="",IF(TODAY()-G892&gt;=Settings!$B$5,"Chase - no follow-up set","Waiting"),"Waiting"))))))))))</f>
        <v/>
      </c>
      <c r="G892" s="12"/>
      <c r="H892" s="12"/>
      <c r="I892" s="13" t="str">
        <f aca="false">IF(G892="","",G892+IF(J892="",Settings!$B$3,J892))</f>
        <v/>
      </c>
      <c r="J892" s="14"/>
      <c r="K892" s="15" t="str">
        <f aca="true">IF(G892="","",IF(L892&lt;&gt;"",L892,TODAY())-G892)</f>
        <v/>
      </c>
      <c r="L892" s="12"/>
      <c r="M892" s="10"/>
      <c r="N892" s="9"/>
      <c r="O892" s="9"/>
      <c r="P892" s="9"/>
      <c r="Q892" s="11" t="str">
        <f aca="false">IF(AND(A892="",B892="",D892="",E892=""),"",IF(D892="","Add the quote value",IF(E892="","Pick a status",IF(AND(E892&lt;&gt;"Draft",G892=""),"Add the date sent",IF(AND(OR(E892="Won",E892="Lost"),L892=""),"Add the date decided",IF(AND(E892="Lost",N892=""),"Add why it was lost",IF(AND(L892&lt;&gt;"",G892&lt;&gt;"",L892&lt;G892),"Decided before it was sent?",IF(AND(E892="Sent",H892&lt;&gt;"",I892&lt;&gt;"",H892&gt;I892),"Follow-up is after it expires",""))))))))</f>
        <v/>
      </c>
    </row>
    <row r="893" customFormat="false" ht="15" hidden="false" customHeight="false" outlineLevel="0" collapsed="false">
      <c r="A893" s="9"/>
      <c r="B893" s="9"/>
      <c r="C893" s="9"/>
      <c r="D893" s="10"/>
      <c r="E893" s="9"/>
      <c r="F893" s="11" t="str">
        <f aca="true">IF(OR(A893="",E893=""),"",IF(E893="Won","Won",IF(E893="Lost","Lost",IF(E893="Draft","Send it",IF(I893="","Add the date sent",IF(I893&lt;TODAY(),"Expired - chase or close",IF(AND(H893&lt;&gt;"",H893&lt;TODAY()),"Follow-up overdue",IF(H893=TODAY(),"Follow up today",IF(I893-TODAY()&lt;=Settings!$B$4,"Expiring soon",IF(H893="",IF(TODAY()-G893&gt;=Settings!$B$5,"Chase - no follow-up set","Waiting"),"Waiting"))))))))))</f>
        <v/>
      </c>
      <c r="G893" s="12"/>
      <c r="H893" s="12"/>
      <c r="I893" s="13" t="str">
        <f aca="false">IF(G893="","",G893+IF(J893="",Settings!$B$3,J893))</f>
        <v/>
      </c>
      <c r="J893" s="14"/>
      <c r="K893" s="15" t="str">
        <f aca="true">IF(G893="","",IF(L893&lt;&gt;"",L893,TODAY())-G893)</f>
        <v/>
      </c>
      <c r="L893" s="12"/>
      <c r="M893" s="10"/>
      <c r="N893" s="9"/>
      <c r="O893" s="9"/>
      <c r="P893" s="9"/>
      <c r="Q893" s="11" t="str">
        <f aca="false">IF(AND(A893="",B893="",D893="",E893=""),"",IF(D893="","Add the quote value",IF(E893="","Pick a status",IF(AND(E893&lt;&gt;"Draft",G893=""),"Add the date sent",IF(AND(OR(E893="Won",E893="Lost"),L893=""),"Add the date decided",IF(AND(E893="Lost",N893=""),"Add why it was lost",IF(AND(L893&lt;&gt;"",G893&lt;&gt;"",L893&lt;G893),"Decided before it was sent?",IF(AND(E893="Sent",H893&lt;&gt;"",I893&lt;&gt;"",H893&gt;I893),"Follow-up is after it expires",""))))))))</f>
        <v/>
      </c>
    </row>
    <row r="894" customFormat="false" ht="15" hidden="false" customHeight="false" outlineLevel="0" collapsed="false">
      <c r="A894" s="9"/>
      <c r="B894" s="9"/>
      <c r="C894" s="9"/>
      <c r="D894" s="10"/>
      <c r="E894" s="9"/>
      <c r="F894" s="11" t="str">
        <f aca="true">IF(OR(A894="",E894=""),"",IF(E894="Won","Won",IF(E894="Lost","Lost",IF(E894="Draft","Send it",IF(I894="","Add the date sent",IF(I894&lt;TODAY(),"Expired - chase or close",IF(AND(H894&lt;&gt;"",H894&lt;TODAY()),"Follow-up overdue",IF(H894=TODAY(),"Follow up today",IF(I894-TODAY()&lt;=Settings!$B$4,"Expiring soon",IF(H894="",IF(TODAY()-G894&gt;=Settings!$B$5,"Chase - no follow-up set","Waiting"),"Waiting"))))))))))</f>
        <v/>
      </c>
      <c r="G894" s="12"/>
      <c r="H894" s="12"/>
      <c r="I894" s="13" t="str">
        <f aca="false">IF(G894="","",G894+IF(J894="",Settings!$B$3,J894))</f>
        <v/>
      </c>
      <c r="J894" s="14"/>
      <c r="K894" s="15" t="str">
        <f aca="true">IF(G894="","",IF(L894&lt;&gt;"",L894,TODAY())-G894)</f>
        <v/>
      </c>
      <c r="L894" s="12"/>
      <c r="M894" s="10"/>
      <c r="N894" s="9"/>
      <c r="O894" s="9"/>
      <c r="P894" s="9"/>
      <c r="Q894" s="11" t="str">
        <f aca="false">IF(AND(A894="",B894="",D894="",E894=""),"",IF(D894="","Add the quote value",IF(E894="","Pick a status",IF(AND(E894&lt;&gt;"Draft",G894=""),"Add the date sent",IF(AND(OR(E894="Won",E894="Lost"),L894=""),"Add the date decided",IF(AND(E894="Lost",N894=""),"Add why it was lost",IF(AND(L894&lt;&gt;"",G894&lt;&gt;"",L894&lt;G894),"Decided before it was sent?",IF(AND(E894="Sent",H894&lt;&gt;"",I894&lt;&gt;"",H894&gt;I894),"Follow-up is after it expires",""))))))))</f>
        <v/>
      </c>
    </row>
    <row r="895" customFormat="false" ht="15" hidden="false" customHeight="false" outlineLevel="0" collapsed="false">
      <c r="A895" s="9"/>
      <c r="B895" s="9"/>
      <c r="C895" s="9"/>
      <c r="D895" s="10"/>
      <c r="E895" s="9"/>
      <c r="F895" s="11" t="str">
        <f aca="true">IF(OR(A895="",E895=""),"",IF(E895="Won","Won",IF(E895="Lost","Lost",IF(E895="Draft","Send it",IF(I895="","Add the date sent",IF(I895&lt;TODAY(),"Expired - chase or close",IF(AND(H895&lt;&gt;"",H895&lt;TODAY()),"Follow-up overdue",IF(H895=TODAY(),"Follow up today",IF(I895-TODAY()&lt;=Settings!$B$4,"Expiring soon",IF(H895="",IF(TODAY()-G895&gt;=Settings!$B$5,"Chase - no follow-up set","Waiting"),"Waiting"))))))))))</f>
        <v/>
      </c>
      <c r="G895" s="12"/>
      <c r="H895" s="12"/>
      <c r="I895" s="13" t="str">
        <f aca="false">IF(G895="","",G895+IF(J895="",Settings!$B$3,J895))</f>
        <v/>
      </c>
      <c r="J895" s="14"/>
      <c r="K895" s="15" t="str">
        <f aca="true">IF(G895="","",IF(L895&lt;&gt;"",L895,TODAY())-G895)</f>
        <v/>
      </c>
      <c r="L895" s="12"/>
      <c r="M895" s="10"/>
      <c r="N895" s="9"/>
      <c r="O895" s="9"/>
      <c r="P895" s="9"/>
      <c r="Q895" s="11" t="str">
        <f aca="false">IF(AND(A895="",B895="",D895="",E895=""),"",IF(D895="","Add the quote value",IF(E895="","Pick a status",IF(AND(E895&lt;&gt;"Draft",G895=""),"Add the date sent",IF(AND(OR(E895="Won",E895="Lost"),L895=""),"Add the date decided",IF(AND(E895="Lost",N895=""),"Add why it was lost",IF(AND(L895&lt;&gt;"",G895&lt;&gt;"",L895&lt;G895),"Decided before it was sent?",IF(AND(E895="Sent",H895&lt;&gt;"",I895&lt;&gt;"",H895&gt;I895),"Follow-up is after it expires",""))))))))</f>
        <v/>
      </c>
    </row>
    <row r="896" customFormat="false" ht="15" hidden="false" customHeight="false" outlineLevel="0" collapsed="false">
      <c r="A896" s="9"/>
      <c r="B896" s="9"/>
      <c r="C896" s="9"/>
      <c r="D896" s="10"/>
      <c r="E896" s="9"/>
      <c r="F896" s="11" t="str">
        <f aca="true">IF(OR(A896="",E896=""),"",IF(E896="Won","Won",IF(E896="Lost","Lost",IF(E896="Draft","Send it",IF(I896="","Add the date sent",IF(I896&lt;TODAY(),"Expired - chase or close",IF(AND(H896&lt;&gt;"",H896&lt;TODAY()),"Follow-up overdue",IF(H896=TODAY(),"Follow up today",IF(I896-TODAY()&lt;=Settings!$B$4,"Expiring soon",IF(H896="",IF(TODAY()-G896&gt;=Settings!$B$5,"Chase - no follow-up set","Waiting"),"Waiting"))))))))))</f>
        <v/>
      </c>
      <c r="G896" s="12"/>
      <c r="H896" s="12"/>
      <c r="I896" s="13" t="str">
        <f aca="false">IF(G896="","",G896+IF(J896="",Settings!$B$3,J896))</f>
        <v/>
      </c>
      <c r="J896" s="14"/>
      <c r="K896" s="15" t="str">
        <f aca="true">IF(G896="","",IF(L896&lt;&gt;"",L896,TODAY())-G896)</f>
        <v/>
      </c>
      <c r="L896" s="12"/>
      <c r="M896" s="10"/>
      <c r="N896" s="9"/>
      <c r="O896" s="9"/>
      <c r="P896" s="9"/>
      <c r="Q896" s="11" t="str">
        <f aca="false">IF(AND(A896="",B896="",D896="",E896=""),"",IF(D896="","Add the quote value",IF(E896="","Pick a status",IF(AND(E896&lt;&gt;"Draft",G896=""),"Add the date sent",IF(AND(OR(E896="Won",E896="Lost"),L896=""),"Add the date decided",IF(AND(E896="Lost",N896=""),"Add why it was lost",IF(AND(L896&lt;&gt;"",G896&lt;&gt;"",L896&lt;G896),"Decided before it was sent?",IF(AND(E896="Sent",H896&lt;&gt;"",I896&lt;&gt;"",H896&gt;I896),"Follow-up is after it expires",""))))))))</f>
        <v/>
      </c>
    </row>
    <row r="897" customFormat="false" ht="15" hidden="false" customHeight="false" outlineLevel="0" collapsed="false">
      <c r="A897" s="9"/>
      <c r="B897" s="9"/>
      <c r="C897" s="9"/>
      <c r="D897" s="10"/>
      <c r="E897" s="9"/>
      <c r="F897" s="11" t="str">
        <f aca="true">IF(OR(A897="",E897=""),"",IF(E897="Won","Won",IF(E897="Lost","Lost",IF(E897="Draft","Send it",IF(I897="","Add the date sent",IF(I897&lt;TODAY(),"Expired - chase or close",IF(AND(H897&lt;&gt;"",H897&lt;TODAY()),"Follow-up overdue",IF(H897=TODAY(),"Follow up today",IF(I897-TODAY()&lt;=Settings!$B$4,"Expiring soon",IF(H897="",IF(TODAY()-G897&gt;=Settings!$B$5,"Chase - no follow-up set","Waiting"),"Waiting"))))))))))</f>
        <v/>
      </c>
      <c r="G897" s="12"/>
      <c r="H897" s="12"/>
      <c r="I897" s="13" t="str">
        <f aca="false">IF(G897="","",G897+IF(J897="",Settings!$B$3,J897))</f>
        <v/>
      </c>
      <c r="J897" s="14"/>
      <c r="K897" s="15" t="str">
        <f aca="true">IF(G897="","",IF(L897&lt;&gt;"",L897,TODAY())-G897)</f>
        <v/>
      </c>
      <c r="L897" s="12"/>
      <c r="M897" s="10"/>
      <c r="N897" s="9"/>
      <c r="O897" s="9"/>
      <c r="P897" s="9"/>
      <c r="Q897" s="11" t="str">
        <f aca="false">IF(AND(A897="",B897="",D897="",E897=""),"",IF(D897="","Add the quote value",IF(E897="","Pick a status",IF(AND(E897&lt;&gt;"Draft",G897=""),"Add the date sent",IF(AND(OR(E897="Won",E897="Lost"),L897=""),"Add the date decided",IF(AND(E897="Lost",N897=""),"Add why it was lost",IF(AND(L897&lt;&gt;"",G897&lt;&gt;"",L897&lt;G897),"Decided before it was sent?",IF(AND(E897="Sent",H897&lt;&gt;"",I897&lt;&gt;"",H897&gt;I897),"Follow-up is after it expires",""))))))))</f>
        <v/>
      </c>
    </row>
    <row r="898" customFormat="false" ht="15" hidden="false" customHeight="false" outlineLevel="0" collapsed="false">
      <c r="A898" s="9"/>
      <c r="B898" s="9"/>
      <c r="C898" s="9"/>
      <c r="D898" s="10"/>
      <c r="E898" s="9"/>
      <c r="F898" s="11" t="str">
        <f aca="true">IF(OR(A898="",E898=""),"",IF(E898="Won","Won",IF(E898="Lost","Lost",IF(E898="Draft","Send it",IF(I898="","Add the date sent",IF(I898&lt;TODAY(),"Expired - chase or close",IF(AND(H898&lt;&gt;"",H898&lt;TODAY()),"Follow-up overdue",IF(H898=TODAY(),"Follow up today",IF(I898-TODAY()&lt;=Settings!$B$4,"Expiring soon",IF(H898="",IF(TODAY()-G898&gt;=Settings!$B$5,"Chase - no follow-up set","Waiting"),"Waiting"))))))))))</f>
        <v/>
      </c>
      <c r="G898" s="12"/>
      <c r="H898" s="12"/>
      <c r="I898" s="13" t="str">
        <f aca="false">IF(G898="","",G898+IF(J898="",Settings!$B$3,J898))</f>
        <v/>
      </c>
      <c r="J898" s="14"/>
      <c r="K898" s="15" t="str">
        <f aca="true">IF(G898="","",IF(L898&lt;&gt;"",L898,TODAY())-G898)</f>
        <v/>
      </c>
      <c r="L898" s="12"/>
      <c r="M898" s="10"/>
      <c r="N898" s="9"/>
      <c r="O898" s="9"/>
      <c r="P898" s="9"/>
      <c r="Q898" s="11" t="str">
        <f aca="false">IF(AND(A898="",B898="",D898="",E898=""),"",IF(D898="","Add the quote value",IF(E898="","Pick a status",IF(AND(E898&lt;&gt;"Draft",G898=""),"Add the date sent",IF(AND(OR(E898="Won",E898="Lost"),L898=""),"Add the date decided",IF(AND(E898="Lost",N898=""),"Add why it was lost",IF(AND(L898&lt;&gt;"",G898&lt;&gt;"",L898&lt;G898),"Decided before it was sent?",IF(AND(E898="Sent",H898&lt;&gt;"",I898&lt;&gt;"",H898&gt;I898),"Follow-up is after it expires",""))))))))</f>
        <v/>
      </c>
    </row>
    <row r="899" customFormat="false" ht="15" hidden="false" customHeight="false" outlineLevel="0" collapsed="false">
      <c r="A899" s="9"/>
      <c r="B899" s="9"/>
      <c r="C899" s="9"/>
      <c r="D899" s="10"/>
      <c r="E899" s="9"/>
      <c r="F899" s="11" t="str">
        <f aca="true">IF(OR(A899="",E899=""),"",IF(E899="Won","Won",IF(E899="Lost","Lost",IF(E899="Draft","Send it",IF(I899="","Add the date sent",IF(I899&lt;TODAY(),"Expired - chase or close",IF(AND(H899&lt;&gt;"",H899&lt;TODAY()),"Follow-up overdue",IF(H899=TODAY(),"Follow up today",IF(I899-TODAY()&lt;=Settings!$B$4,"Expiring soon",IF(H899="",IF(TODAY()-G899&gt;=Settings!$B$5,"Chase - no follow-up set","Waiting"),"Waiting"))))))))))</f>
        <v/>
      </c>
      <c r="G899" s="12"/>
      <c r="H899" s="12"/>
      <c r="I899" s="13" t="str">
        <f aca="false">IF(G899="","",G899+IF(J899="",Settings!$B$3,J899))</f>
        <v/>
      </c>
      <c r="J899" s="14"/>
      <c r="K899" s="15" t="str">
        <f aca="true">IF(G899="","",IF(L899&lt;&gt;"",L899,TODAY())-G899)</f>
        <v/>
      </c>
      <c r="L899" s="12"/>
      <c r="M899" s="10"/>
      <c r="N899" s="9"/>
      <c r="O899" s="9"/>
      <c r="P899" s="9"/>
      <c r="Q899" s="11" t="str">
        <f aca="false">IF(AND(A899="",B899="",D899="",E899=""),"",IF(D899="","Add the quote value",IF(E899="","Pick a status",IF(AND(E899&lt;&gt;"Draft",G899=""),"Add the date sent",IF(AND(OR(E899="Won",E899="Lost"),L899=""),"Add the date decided",IF(AND(E899="Lost",N899=""),"Add why it was lost",IF(AND(L899&lt;&gt;"",G899&lt;&gt;"",L899&lt;G899),"Decided before it was sent?",IF(AND(E899="Sent",H899&lt;&gt;"",I899&lt;&gt;"",H899&gt;I899),"Follow-up is after it expires",""))))))))</f>
        <v/>
      </c>
    </row>
    <row r="900" customFormat="false" ht="15" hidden="false" customHeight="false" outlineLevel="0" collapsed="false">
      <c r="A900" s="9"/>
      <c r="B900" s="9"/>
      <c r="C900" s="9"/>
      <c r="D900" s="10"/>
      <c r="E900" s="9"/>
      <c r="F900" s="11" t="str">
        <f aca="true">IF(OR(A900="",E900=""),"",IF(E900="Won","Won",IF(E900="Lost","Lost",IF(E900="Draft","Send it",IF(I900="","Add the date sent",IF(I900&lt;TODAY(),"Expired - chase or close",IF(AND(H900&lt;&gt;"",H900&lt;TODAY()),"Follow-up overdue",IF(H900=TODAY(),"Follow up today",IF(I900-TODAY()&lt;=Settings!$B$4,"Expiring soon",IF(H900="",IF(TODAY()-G900&gt;=Settings!$B$5,"Chase - no follow-up set","Waiting"),"Waiting"))))))))))</f>
        <v/>
      </c>
      <c r="G900" s="12"/>
      <c r="H900" s="12"/>
      <c r="I900" s="13" t="str">
        <f aca="false">IF(G900="","",G900+IF(J900="",Settings!$B$3,J900))</f>
        <v/>
      </c>
      <c r="J900" s="14"/>
      <c r="K900" s="15" t="str">
        <f aca="true">IF(G900="","",IF(L900&lt;&gt;"",L900,TODAY())-G900)</f>
        <v/>
      </c>
      <c r="L900" s="12"/>
      <c r="M900" s="10"/>
      <c r="N900" s="9"/>
      <c r="O900" s="9"/>
      <c r="P900" s="9"/>
      <c r="Q900" s="11" t="str">
        <f aca="false">IF(AND(A900="",B900="",D900="",E900=""),"",IF(D900="","Add the quote value",IF(E900="","Pick a status",IF(AND(E900&lt;&gt;"Draft",G900=""),"Add the date sent",IF(AND(OR(E900="Won",E900="Lost"),L900=""),"Add the date decided",IF(AND(E900="Lost",N900=""),"Add why it was lost",IF(AND(L900&lt;&gt;"",G900&lt;&gt;"",L900&lt;G900),"Decided before it was sent?",IF(AND(E900="Sent",H900&lt;&gt;"",I900&lt;&gt;"",H900&gt;I900),"Follow-up is after it expires",""))))))))</f>
        <v/>
      </c>
    </row>
    <row r="901" customFormat="false" ht="15" hidden="false" customHeight="false" outlineLevel="0" collapsed="false">
      <c r="A901" s="9"/>
      <c r="B901" s="9"/>
      <c r="C901" s="9"/>
      <c r="D901" s="10"/>
      <c r="E901" s="9"/>
      <c r="F901" s="11" t="str">
        <f aca="true">IF(OR(A901="",E901=""),"",IF(E901="Won","Won",IF(E901="Lost","Lost",IF(E901="Draft","Send it",IF(I901="","Add the date sent",IF(I901&lt;TODAY(),"Expired - chase or close",IF(AND(H901&lt;&gt;"",H901&lt;TODAY()),"Follow-up overdue",IF(H901=TODAY(),"Follow up today",IF(I901-TODAY()&lt;=Settings!$B$4,"Expiring soon",IF(H901="",IF(TODAY()-G901&gt;=Settings!$B$5,"Chase - no follow-up set","Waiting"),"Waiting"))))))))))</f>
        <v/>
      </c>
      <c r="G901" s="12"/>
      <c r="H901" s="12"/>
      <c r="I901" s="13" t="str">
        <f aca="false">IF(G901="","",G901+IF(J901="",Settings!$B$3,J901))</f>
        <v/>
      </c>
      <c r="J901" s="14"/>
      <c r="K901" s="15" t="str">
        <f aca="true">IF(G901="","",IF(L901&lt;&gt;"",L901,TODAY())-G901)</f>
        <v/>
      </c>
      <c r="L901" s="12"/>
      <c r="M901" s="10"/>
      <c r="N901" s="9"/>
      <c r="O901" s="9"/>
      <c r="P901" s="9"/>
      <c r="Q901" s="11" t="str">
        <f aca="false">IF(AND(A901="",B901="",D901="",E901=""),"",IF(D901="","Add the quote value",IF(E901="","Pick a status",IF(AND(E901&lt;&gt;"Draft",G901=""),"Add the date sent",IF(AND(OR(E901="Won",E901="Lost"),L901=""),"Add the date decided",IF(AND(E901="Lost",N901=""),"Add why it was lost",IF(AND(L901&lt;&gt;"",G901&lt;&gt;"",L901&lt;G901),"Decided before it was sent?",IF(AND(E901="Sent",H901&lt;&gt;"",I901&lt;&gt;"",H901&gt;I901),"Follow-up is after it expires",""))))))))</f>
        <v/>
      </c>
    </row>
    <row r="902" customFormat="false" ht="15" hidden="false" customHeight="false" outlineLevel="0" collapsed="false">
      <c r="A902" s="9"/>
      <c r="B902" s="9"/>
      <c r="C902" s="9"/>
      <c r="D902" s="10"/>
      <c r="E902" s="9"/>
      <c r="F902" s="11" t="str">
        <f aca="true">IF(OR(A902="",E902=""),"",IF(E902="Won","Won",IF(E902="Lost","Lost",IF(E902="Draft","Send it",IF(I902="","Add the date sent",IF(I902&lt;TODAY(),"Expired - chase or close",IF(AND(H902&lt;&gt;"",H902&lt;TODAY()),"Follow-up overdue",IF(H902=TODAY(),"Follow up today",IF(I902-TODAY()&lt;=Settings!$B$4,"Expiring soon",IF(H902="",IF(TODAY()-G902&gt;=Settings!$B$5,"Chase - no follow-up set","Waiting"),"Waiting"))))))))))</f>
        <v/>
      </c>
      <c r="G902" s="12"/>
      <c r="H902" s="12"/>
      <c r="I902" s="13" t="str">
        <f aca="false">IF(G902="","",G902+IF(J902="",Settings!$B$3,J902))</f>
        <v/>
      </c>
      <c r="J902" s="14"/>
      <c r="K902" s="15" t="str">
        <f aca="true">IF(G902="","",IF(L902&lt;&gt;"",L902,TODAY())-G902)</f>
        <v/>
      </c>
      <c r="L902" s="12"/>
      <c r="M902" s="10"/>
      <c r="N902" s="9"/>
      <c r="O902" s="9"/>
      <c r="P902" s="9"/>
      <c r="Q902" s="11" t="str">
        <f aca="false">IF(AND(A902="",B902="",D902="",E902=""),"",IF(D902="","Add the quote value",IF(E902="","Pick a status",IF(AND(E902&lt;&gt;"Draft",G902=""),"Add the date sent",IF(AND(OR(E902="Won",E902="Lost"),L902=""),"Add the date decided",IF(AND(E902="Lost",N902=""),"Add why it was lost",IF(AND(L902&lt;&gt;"",G902&lt;&gt;"",L902&lt;G902),"Decided before it was sent?",IF(AND(E902="Sent",H902&lt;&gt;"",I902&lt;&gt;"",H902&gt;I902),"Follow-up is after it expires",""))))))))</f>
        <v/>
      </c>
    </row>
    <row r="903" customFormat="false" ht="15" hidden="false" customHeight="false" outlineLevel="0" collapsed="false">
      <c r="A903" s="9"/>
      <c r="B903" s="9"/>
      <c r="C903" s="9"/>
      <c r="D903" s="10"/>
      <c r="E903" s="9"/>
      <c r="F903" s="11" t="str">
        <f aca="true">IF(OR(A903="",E903=""),"",IF(E903="Won","Won",IF(E903="Lost","Lost",IF(E903="Draft","Send it",IF(I903="","Add the date sent",IF(I903&lt;TODAY(),"Expired - chase or close",IF(AND(H903&lt;&gt;"",H903&lt;TODAY()),"Follow-up overdue",IF(H903=TODAY(),"Follow up today",IF(I903-TODAY()&lt;=Settings!$B$4,"Expiring soon",IF(H903="",IF(TODAY()-G903&gt;=Settings!$B$5,"Chase - no follow-up set","Waiting"),"Waiting"))))))))))</f>
        <v/>
      </c>
      <c r="G903" s="12"/>
      <c r="H903" s="12"/>
      <c r="I903" s="13" t="str">
        <f aca="false">IF(G903="","",G903+IF(J903="",Settings!$B$3,J903))</f>
        <v/>
      </c>
      <c r="J903" s="14"/>
      <c r="K903" s="15" t="str">
        <f aca="true">IF(G903="","",IF(L903&lt;&gt;"",L903,TODAY())-G903)</f>
        <v/>
      </c>
      <c r="L903" s="12"/>
      <c r="M903" s="10"/>
      <c r="N903" s="9"/>
      <c r="O903" s="9"/>
      <c r="P903" s="9"/>
      <c r="Q903" s="11" t="str">
        <f aca="false">IF(AND(A903="",B903="",D903="",E903=""),"",IF(D903="","Add the quote value",IF(E903="","Pick a status",IF(AND(E903&lt;&gt;"Draft",G903=""),"Add the date sent",IF(AND(OR(E903="Won",E903="Lost"),L903=""),"Add the date decided",IF(AND(E903="Lost",N903=""),"Add why it was lost",IF(AND(L903&lt;&gt;"",G903&lt;&gt;"",L903&lt;G903),"Decided before it was sent?",IF(AND(E903="Sent",H903&lt;&gt;"",I903&lt;&gt;"",H903&gt;I903),"Follow-up is after it expires",""))))))))</f>
        <v/>
      </c>
    </row>
    <row r="904" customFormat="false" ht="15" hidden="false" customHeight="false" outlineLevel="0" collapsed="false">
      <c r="A904" s="9"/>
      <c r="B904" s="9"/>
      <c r="C904" s="9"/>
      <c r="D904" s="10"/>
      <c r="E904" s="9"/>
      <c r="F904" s="11" t="str">
        <f aca="true">IF(OR(A904="",E904=""),"",IF(E904="Won","Won",IF(E904="Lost","Lost",IF(E904="Draft","Send it",IF(I904="","Add the date sent",IF(I904&lt;TODAY(),"Expired - chase or close",IF(AND(H904&lt;&gt;"",H904&lt;TODAY()),"Follow-up overdue",IF(H904=TODAY(),"Follow up today",IF(I904-TODAY()&lt;=Settings!$B$4,"Expiring soon",IF(H904="",IF(TODAY()-G904&gt;=Settings!$B$5,"Chase - no follow-up set","Waiting"),"Waiting"))))))))))</f>
        <v/>
      </c>
      <c r="G904" s="12"/>
      <c r="H904" s="12"/>
      <c r="I904" s="13" t="str">
        <f aca="false">IF(G904="","",G904+IF(J904="",Settings!$B$3,J904))</f>
        <v/>
      </c>
      <c r="J904" s="14"/>
      <c r="K904" s="15" t="str">
        <f aca="true">IF(G904="","",IF(L904&lt;&gt;"",L904,TODAY())-G904)</f>
        <v/>
      </c>
      <c r="L904" s="12"/>
      <c r="M904" s="10"/>
      <c r="N904" s="9"/>
      <c r="O904" s="9"/>
      <c r="P904" s="9"/>
      <c r="Q904" s="11" t="str">
        <f aca="false">IF(AND(A904="",B904="",D904="",E904=""),"",IF(D904="","Add the quote value",IF(E904="","Pick a status",IF(AND(E904&lt;&gt;"Draft",G904=""),"Add the date sent",IF(AND(OR(E904="Won",E904="Lost"),L904=""),"Add the date decided",IF(AND(E904="Lost",N904=""),"Add why it was lost",IF(AND(L904&lt;&gt;"",G904&lt;&gt;"",L904&lt;G904),"Decided before it was sent?",IF(AND(E904="Sent",H904&lt;&gt;"",I904&lt;&gt;"",H904&gt;I904),"Follow-up is after it expires",""))))))))</f>
        <v/>
      </c>
    </row>
    <row r="905" customFormat="false" ht="15" hidden="false" customHeight="false" outlineLevel="0" collapsed="false">
      <c r="A905" s="9"/>
      <c r="B905" s="9"/>
      <c r="C905" s="9"/>
      <c r="D905" s="10"/>
      <c r="E905" s="9"/>
      <c r="F905" s="11" t="str">
        <f aca="true">IF(OR(A905="",E905=""),"",IF(E905="Won","Won",IF(E905="Lost","Lost",IF(E905="Draft","Send it",IF(I905="","Add the date sent",IF(I905&lt;TODAY(),"Expired - chase or close",IF(AND(H905&lt;&gt;"",H905&lt;TODAY()),"Follow-up overdue",IF(H905=TODAY(),"Follow up today",IF(I905-TODAY()&lt;=Settings!$B$4,"Expiring soon",IF(H905="",IF(TODAY()-G905&gt;=Settings!$B$5,"Chase - no follow-up set","Waiting"),"Waiting"))))))))))</f>
        <v/>
      </c>
      <c r="G905" s="12"/>
      <c r="H905" s="12"/>
      <c r="I905" s="13" t="str">
        <f aca="false">IF(G905="","",G905+IF(J905="",Settings!$B$3,J905))</f>
        <v/>
      </c>
      <c r="J905" s="14"/>
      <c r="K905" s="15" t="str">
        <f aca="true">IF(G905="","",IF(L905&lt;&gt;"",L905,TODAY())-G905)</f>
        <v/>
      </c>
      <c r="L905" s="12"/>
      <c r="M905" s="10"/>
      <c r="N905" s="9"/>
      <c r="O905" s="9"/>
      <c r="P905" s="9"/>
      <c r="Q905" s="11" t="str">
        <f aca="false">IF(AND(A905="",B905="",D905="",E905=""),"",IF(D905="","Add the quote value",IF(E905="","Pick a status",IF(AND(E905&lt;&gt;"Draft",G905=""),"Add the date sent",IF(AND(OR(E905="Won",E905="Lost"),L905=""),"Add the date decided",IF(AND(E905="Lost",N905=""),"Add why it was lost",IF(AND(L905&lt;&gt;"",G905&lt;&gt;"",L905&lt;G905),"Decided before it was sent?",IF(AND(E905="Sent",H905&lt;&gt;"",I905&lt;&gt;"",H905&gt;I905),"Follow-up is after it expires",""))))))))</f>
        <v/>
      </c>
    </row>
    <row r="906" customFormat="false" ht="15" hidden="false" customHeight="false" outlineLevel="0" collapsed="false">
      <c r="A906" s="9"/>
      <c r="B906" s="9"/>
      <c r="C906" s="9"/>
      <c r="D906" s="10"/>
      <c r="E906" s="9"/>
      <c r="F906" s="11" t="str">
        <f aca="true">IF(OR(A906="",E906=""),"",IF(E906="Won","Won",IF(E906="Lost","Lost",IF(E906="Draft","Send it",IF(I906="","Add the date sent",IF(I906&lt;TODAY(),"Expired - chase or close",IF(AND(H906&lt;&gt;"",H906&lt;TODAY()),"Follow-up overdue",IF(H906=TODAY(),"Follow up today",IF(I906-TODAY()&lt;=Settings!$B$4,"Expiring soon",IF(H906="",IF(TODAY()-G906&gt;=Settings!$B$5,"Chase - no follow-up set","Waiting"),"Waiting"))))))))))</f>
        <v/>
      </c>
      <c r="G906" s="12"/>
      <c r="H906" s="12"/>
      <c r="I906" s="13" t="str">
        <f aca="false">IF(G906="","",G906+IF(J906="",Settings!$B$3,J906))</f>
        <v/>
      </c>
      <c r="J906" s="14"/>
      <c r="K906" s="15" t="str">
        <f aca="true">IF(G906="","",IF(L906&lt;&gt;"",L906,TODAY())-G906)</f>
        <v/>
      </c>
      <c r="L906" s="12"/>
      <c r="M906" s="10"/>
      <c r="N906" s="9"/>
      <c r="O906" s="9"/>
      <c r="P906" s="9"/>
      <c r="Q906" s="11" t="str">
        <f aca="false">IF(AND(A906="",B906="",D906="",E906=""),"",IF(D906="","Add the quote value",IF(E906="","Pick a status",IF(AND(E906&lt;&gt;"Draft",G906=""),"Add the date sent",IF(AND(OR(E906="Won",E906="Lost"),L906=""),"Add the date decided",IF(AND(E906="Lost",N906=""),"Add why it was lost",IF(AND(L906&lt;&gt;"",G906&lt;&gt;"",L906&lt;G906),"Decided before it was sent?",IF(AND(E906="Sent",H906&lt;&gt;"",I906&lt;&gt;"",H906&gt;I906),"Follow-up is after it expires",""))))))))</f>
        <v/>
      </c>
    </row>
    <row r="907" customFormat="false" ht="15" hidden="false" customHeight="false" outlineLevel="0" collapsed="false">
      <c r="A907" s="9"/>
      <c r="B907" s="9"/>
      <c r="C907" s="9"/>
      <c r="D907" s="10"/>
      <c r="E907" s="9"/>
      <c r="F907" s="11" t="str">
        <f aca="true">IF(OR(A907="",E907=""),"",IF(E907="Won","Won",IF(E907="Lost","Lost",IF(E907="Draft","Send it",IF(I907="","Add the date sent",IF(I907&lt;TODAY(),"Expired - chase or close",IF(AND(H907&lt;&gt;"",H907&lt;TODAY()),"Follow-up overdue",IF(H907=TODAY(),"Follow up today",IF(I907-TODAY()&lt;=Settings!$B$4,"Expiring soon",IF(H907="",IF(TODAY()-G907&gt;=Settings!$B$5,"Chase - no follow-up set","Waiting"),"Waiting"))))))))))</f>
        <v/>
      </c>
      <c r="G907" s="12"/>
      <c r="H907" s="12"/>
      <c r="I907" s="13" t="str">
        <f aca="false">IF(G907="","",G907+IF(J907="",Settings!$B$3,J907))</f>
        <v/>
      </c>
      <c r="J907" s="14"/>
      <c r="K907" s="15" t="str">
        <f aca="true">IF(G907="","",IF(L907&lt;&gt;"",L907,TODAY())-G907)</f>
        <v/>
      </c>
      <c r="L907" s="12"/>
      <c r="M907" s="10"/>
      <c r="N907" s="9"/>
      <c r="O907" s="9"/>
      <c r="P907" s="9"/>
      <c r="Q907" s="11" t="str">
        <f aca="false">IF(AND(A907="",B907="",D907="",E907=""),"",IF(D907="","Add the quote value",IF(E907="","Pick a status",IF(AND(E907&lt;&gt;"Draft",G907=""),"Add the date sent",IF(AND(OR(E907="Won",E907="Lost"),L907=""),"Add the date decided",IF(AND(E907="Lost",N907=""),"Add why it was lost",IF(AND(L907&lt;&gt;"",G907&lt;&gt;"",L907&lt;G907),"Decided before it was sent?",IF(AND(E907="Sent",H907&lt;&gt;"",I907&lt;&gt;"",H907&gt;I907),"Follow-up is after it expires",""))))))))</f>
        <v/>
      </c>
    </row>
    <row r="908" customFormat="false" ht="15" hidden="false" customHeight="false" outlineLevel="0" collapsed="false">
      <c r="A908" s="9"/>
      <c r="B908" s="9"/>
      <c r="C908" s="9"/>
      <c r="D908" s="10"/>
      <c r="E908" s="9"/>
      <c r="F908" s="11" t="str">
        <f aca="true">IF(OR(A908="",E908=""),"",IF(E908="Won","Won",IF(E908="Lost","Lost",IF(E908="Draft","Send it",IF(I908="","Add the date sent",IF(I908&lt;TODAY(),"Expired - chase or close",IF(AND(H908&lt;&gt;"",H908&lt;TODAY()),"Follow-up overdue",IF(H908=TODAY(),"Follow up today",IF(I908-TODAY()&lt;=Settings!$B$4,"Expiring soon",IF(H908="",IF(TODAY()-G908&gt;=Settings!$B$5,"Chase - no follow-up set","Waiting"),"Waiting"))))))))))</f>
        <v/>
      </c>
      <c r="G908" s="12"/>
      <c r="H908" s="12"/>
      <c r="I908" s="13" t="str">
        <f aca="false">IF(G908="","",G908+IF(J908="",Settings!$B$3,J908))</f>
        <v/>
      </c>
      <c r="J908" s="14"/>
      <c r="K908" s="15" t="str">
        <f aca="true">IF(G908="","",IF(L908&lt;&gt;"",L908,TODAY())-G908)</f>
        <v/>
      </c>
      <c r="L908" s="12"/>
      <c r="M908" s="10"/>
      <c r="N908" s="9"/>
      <c r="O908" s="9"/>
      <c r="P908" s="9"/>
      <c r="Q908" s="11" t="str">
        <f aca="false">IF(AND(A908="",B908="",D908="",E908=""),"",IF(D908="","Add the quote value",IF(E908="","Pick a status",IF(AND(E908&lt;&gt;"Draft",G908=""),"Add the date sent",IF(AND(OR(E908="Won",E908="Lost"),L908=""),"Add the date decided",IF(AND(E908="Lost",N908=""),"Add why it was lost",IF(AND(L908&lt;&gt;"",G908&lt;&gt;"",L908&lt;G908),"Decided before it was sent?",IF(AND(E908="Sent",H908&lt;&gt;"",I908&lt;&gt;"",H908&gt;I908),"Follow-up is after it expires",""))))))))</f>
        <v/>
      </c>
    </row>
    <row r="909" customFormat="false" ht="15" hidden="false" customHeight="false" outlineLevel="0" collapsed="false">
      <c r="A909" s="9"/>
      <c r="B909" s="9"/>
      <c r="C909" s="9"/>
      <c r="D909" s="10"/>
      <c r="E909" s="9"/>
      <c r="F909" s="11" t="str">
        <f aca="true">IF(OR(A909="",E909=""),"",IF(E909="Won","Won",IF(E909="Lost","Lost",IF(E909="Draft","Send it",IF(I909="","Add the date sent",IF(I909&lt;TODAY(),"Expired - chase or close",IF(AND(H909&lt;&gt;"",H909&lt;TODAY()),"Follow-up overdue",IF(H909=TODAY(),"Follow up today",IF(I909-TODAY()&lt;=Settings!$B$4,"Expiring soon",IF(H909="",IF(TODAY()-G909&gt;=Settings!$B$5,"Chase - no follow-up set","Waiting"),"Waiting"))))))))))</f>
        <v/>
      </c>
      <c r="G909" s="12"/>
      <c r="H909" s="12"/>
      <c r="I909" s="13" t="str">
        <f aca="false">IF(G909="","",G909+IF(J909="",Settings!$B$3,J909))</f>
        <v/>
      </c>
      <c r="J909" s="14"/>
      <c r="K909" s="15" t="str">
        <f aca="true">IF(G909="","",IF(L909&lt;&gt;"",L909,TODAY())-G909)</f>
        <v/>
      </c>
      <c r="L909" s="12"/>
      <c r="M909" s="10"/>
      <c r="N909" s="9"/>
      <c r="O909" s="9"/>
      <c r="P909" s="9"/>
      <c r="Q909" s="11" t="str">
        <f aca="false">IF(AND(A909="",B909="",D909="",E909=""),"",IF(D909="","Add the quote value",IF(E909="","Pick a status",IF(AND(E909&lt;&gt;"Draft",G909=""),"Add the date sent",IF(AND(OR(E909="Won",E909="Lost"),L909=""),"Add the date decided",IF(AND(E909="Lost",N909=""),"Add why it was lost",IF(AND(L909&lt;&gt;"",G909&lt;&gt;"",L909&lt;G909),"Decided before it was sent?",IF(AND(E909="Sent",H909&lt;&gt;"",I909&lt;&gt;"",H909&gt;I909),"Follow-up is after it expires",""))))))))</f>
        <v/>
      </c>
    </row>
    <row r="910" customFormat="false" ht="15" hidden="false" customHeight="false" outlineLevel="0" collapsed="false">
      <c r="A910" s="9"/>
      <c r="B910" s="9"/>
      <c r="C910" s="9"/>
      <c r="D910" s="10"/>
      <c r="E910" s="9"/>
      <c r="F910" s="11" t="str">
        <f aca="true">IF(OR(A910="",E910=""),"",IF(E910="Won","Won",IF(E910="Lost","Lost",IF(E910="Draft","Send it",IF(I910="","Add the date sent",IF(I910&lt;TODAY(),"Expired - chase or close",IF(AND(H910&lt;&gt;"",H910&lt;TODAY()),"Follow-up overdue",IF(H910=TODAY(),"Follow up today",IF(I910-TODAY()&lt;=Settings!$B$4,"Expiring soon",IF(H910="",IF(TODAY()-G910&gt;=Settings!$B$5,"Chase - no follow-up set","Waiting"),"Waiting"))))))))))</f>
        <v/>
      </c>
      <c r="G910" s="12"/>
      <c r="H910" s="12"/>
      <c r="I910" s="13" t="str">
        <f aca="false">IF(G910="","",G910+IF(J910="",Settings!$B$3,J910))</f>
        <v/>
      </c>
      <c r="J910" s="14"/>
      <c r="K910" s="15" t="str">
        <f aca="true">IF(G910="","",IF(L910&lt;&gt;"",L910,TODAY())-G910)</f>
        <v/>
      </c>
      <c r="L910" s="12"/>
      <c r="M910" s="10"/>
      <c r="N910" s="9"/>
      <c r="O910" s="9"/>
      <c r="P910" s="9"/>
      <c r="Q910" s="11" t="str">
        <f aca="false">IF(AND(A910="",B910="",D910="",E910=""),"",IF(D910="","Add the quote value",IF(E910="","Pick a status",IF(AND(E910&lt;&gt;"Draft",G910=""),"Add the date sent",IF(AND(OR(E910="Won",E910="Lost"),L910=""),"Add the date decided",IF(AND(E910="Lost",N910=""),"Add why it was lost",IF(AND(L910&lt;&gt;"",G910&lt;&gt;"",L910&lt;G910),"Decided before it was sent?",IF(AND(E910="Sent",H910&lt;&gt;"",I910&lt;&gt;"",H910&gt;I910),"Follow-up is after it expires",""))))))))</f>
        <v/>
      </c>
    </row>
    <row r="911" customFormat="false" ht="15" hidden="false" customHeight="false" outlineLevel="0" collapsed="false">
      <c r="A911" s="9"/>
      <c r="B911" s="9"/>
      <c r="C911" s="9"/>
      <c r="D911" s="10"/>
      <c r="E911" s="9"/>
      <c r="F911" s="11" t="str">
        <f aca="true">IF(OR(A911="",E911=""),"",IF(E911="Won","Won",IF(E911="Lost","Lost",IF(E911="Draft","Send it",IF(I911="","Add the date sent",IF(I911&lt;TODAY(),"Expired - chase or close",IF(AND(H911&lt;&gt;"",H911&lt;TODAY()),"Follow-up overdue",IF(H911=TODAY(),"Follow up today",IF(I911-TODAY()&lt;=Settings!$B$4,"Expiring soon",IF(H911="",IF(TODAY()-G911&gt;=Settings!$B$5,"Chase - no follow-up set","Waiting"),"Waiting"))))))))))</f>
        <v/>
      </c>
      <c r="G911" s="12"/>
      <c r="H911" s="12"/>
      <c r="I911" s="13" t="str">
        <f aca="false">IF(G911="","",G911+IF(J911="",Settings!$B$3,J911))</f>
        <v/>
      </c>
      <c r="J911" s="14"/>
      <c r="K911" s="15" t="str">
        <f aca="true">IF(G911="","",IF(L911&lt;&gt;"",L911,TODAY())-G911)</f>
        <v/>
      </c>
      <c r="L911" s="12"/>
      <c r="M911" s="10"/>
      <c r="N911" s="9"/>
      <c r="O911" s="9"/>
      <c r="P911" s="9"/>
      <c r="Q911" s="11" t="str">
        <f aca="false">IF(AND(A911="",B911="",D911="",E911=""),"",IF(D911="","Add the quote value",IF(E911="","Pick a status",IF(AND(E911&lt;&gt;"Draft",G911=""),"Add the date sent",IF(AND(OR(E911="Won",E911="Lost"),L911=""),"Add the date decided",IF(AND(E911="Lost",N911=""),"Add why it was lost",IF(AND(L911&lt;&gt;"",G911&lt;&gt;"",L911&lt;G911),"Decided before it was sent?",IF(AND(E911="Sent",H911&lt;&gt;"",I911&lt;&gt;"",H911&gt;I911),"Follow-up is after it expires",""))))))))</f>
        <v/>
      </c>
    </row>
    <row r="912" customFormat="false" ht="15" hidden="false" customHeight="false" outlineLevel="0" collapsed="false">
      <c r="A912" s="9"/>
      <c r="B912" s="9"/>
      <c r="C912" s="9"/>
      <c r="D912" s="10"/>
      <c r="E912" s="9"/>
      <c r="F912" s="11" t="str">
        <f aca="true">IF(OR(A912="",E912=""),"",IF(E912="Won","Won",IF(E912="Lost","Lost",IF(E912="Draft","Send it",IF(I912="","Add the date sent",IF(I912&lt;TODAY(),"Expired - chase or close",IF(AND(H912&lt;&gt;"",H912&lt;TODAY()),"Follow-up overdue",IF(H912=TODAY(),"Follow up today",IF(I912-TODAY()&lt;=Settings!$B$4,"Expiring soon",IF(H912="",IF(TODAY()-G912&gt;=Settings!$B$5,"Chase - no follow-up set","Waiting"),"Waiting"))))))))))</f>
        <v/>
      </c>
      <c r="G912" s="12"/>
      <c r="H912" s="12"/>
      <c r="I912" s="13" t="str">
        <f aca="false">IF(G912="","",G912+IF(J912="",Settings!$B$3,J912))</f>
        <v/>
      </c>
      <c r="J912" s="14"/>
      <c r="K912" s="15" t="str">
        <f aca="true">IF(G912="","",IF(L912&lt;&gt;"",L912,TODAY())-G912)</f>
        <v/>
      </c>
      <c r="L912" s="12"/>
      <c r="M912" s="10"/>
      <c r="N912" s="9"/>
      <c r="O912" s="9"/>
      <c r="P912" s="9"/>
      <c r="Q912" s="11" t="str">
        <f aca="false">IF(AND(A912="",B912="",D912="",E912=""),"",IF(D912="","Add the quote value",IF(E912="","Pick a status",IF(AND(E912&lt;&gt;"Draft",G912=""),"Add the date sent",IF(AND(OR(E912="Won",E912="Lost"),L912=""),"Add the date decided",IF(AND(E912="Lost",N912=""),"Add why it was lost",IF(AND(L912&lt;&gt;"",G912&lt;&gt;"",L912&lt;G912),"Decided before it was sent?",IF(AND(E912="Sent",H912&lt;&gt;"",I912&lt;&gt;"",H912&gt;I912),"Follow-up is after it expires",""))))))))</f>
        <v/>
      </c>
    </row>
    <row r="913" customFormat="false" ht="15" hidden="false" customHeight="false" outlineLevel="0" collapsed="false">
      <c r="A913" s="9"/>
      <c r="B913" s="9"/>
      <c r="C913" s="9"/>
      <c r="D913" s="10"/>
      <c r="E913" s="9"/>
      <c r="F913" s="11" t="str">
        <f aca="true">IF(OR(A913="",E913=""),"",IF(E913="Won","Won",IF(E913="Lost","Lost",IF(E913="Draft","Send it",IF(I913="","Add the date sent",IF(I913&lt;TODAY(),"Expired - chase or close",IF(AND(H913&lt;&gt;"",H913&lt;TODAY()),"Follow-up overdue",IF(H913=TODAY(),"Follow up today",IF(I913-TODAY()&lt;=Settings!$B$4,"Expiring soon",IF(H913="",IF(TODAY()-G913&gt;=Settings!$B$5,"Chase - no follow-up set","Waiting"),"Waiting"))))))))))</f>
        <v/>
      </c>
      <c r="G913" s="12"/>
      <c r="H913" s="12"/>
      <c r="I913" s="13" t="str">
        <f aca="false">IF(G913="","",G913+IF(J913="",Settings!$B$3,J913))</f>
        <v/>
      </c>
      <c r="J913" s="14"/>
      <c r="K913" s="15" t="str">
        <f aca="true">IF(G913="","",IF(L913&lt;&gt;"",L913,TODAY())-G913)</f>
        <v/>
      </c>
      <c r="L913" s="12"/>
      <c r="M913" s="10"/>
      <c r="N913" s="9"/>
      <c r="O913" s="9"/>
      <c r="P913" s="9"/>
      <c r="Q913" s="11" t="str">
        <f aca="false">IF(AND(A913="",B913="",D913="",E913=""),"",IF(D913="","Add the quote value",IF(E913="","Pick a status",IF(AND(E913&lt;&gt;"Draft",G913=""),"Add the date sent",IF(AND(OR(E913="Won",E913="Lost"),L913=""),"Add the date decided",IF(AND(E913="Lost",N913=""),"Add why it was lost",IF(AND(L913&lt;&gt;"",G913&lt;&gt;"",L913&lt;G913),"Decided before it was sent?",IF(AND(E913="Sent",H913&lt;&gt;"",I913&lt;&gt;"",H913&gt;I913),"Follow-up is after it expires",""))))))))</f>
        <v/>
      </c>
    </row>
    <row r="914" customFormat="false" ht="15" hidden="false" customHeight="false" outlineLevel="0" collapsed="false">
      <c r="A914" s="9"/>
      <c r="B914" s="9"/>
      <c r="C914" s="9"/>
      <c r="D914" s="10"/>
      <c r="E914" s="9"/>
      <c r="F914" s="11" t="str">
        <f aca="true">IF(OR(A914="",E914=""),"",IF(E914="Won","Won",IF(E914="Lost","Lost",IF(E914="Draft","Send it",IF(I914="","Add the date sent",IF(I914&lt;TODAY(),"Expired - chase or close",IF(AND(H914&lt;&gt;"",H914&lt;TODAY()),"Follow-up overdue",IF(H914=TODAY(),"Follow up today",IF(I914-TODAY()&lt;=Settings!$B$4,"Expiring soon",IF(H914="",IF(TODAY()-G914&gt;=Settings!$B$5,"Chase - no follow-up set","Waiting"),"Waiting"))))))))))</f>
        <v/>
      </c>
      <c r="G914" s="12"/>
      <c r="H914" s="12"/>
      <c r="I914" s="13" t="str">
        <f aca="false">IF(G914="","",G914+IF(J914="",Settings!$B$3,J914))</f>
        <v/>
      </c>
      <c r="J914" s="14"/>
      <c r="K914" s="15" t="str">
        <f aca="true">IF(G914="","",IF(L914&lt;&gt;"",L914,TODAY())-G914)</f>
        <v/>
      </c>
      <c r="L914" s="12"/>
      <c r="M914" s="10"/>
      <c r="N914" s="9"/>
      <c r="O914" s="9"/>
      <c r="P914" s="9"/>
      <c r="Q914" s="11" t="str">
        <f aca="false">IF(AND(A914="",B914="",D914="",E914=""),"",IF(D914="","Add the quote value",IF(E914="","Pick a status",IF(AND(E914&lt;&gt;"Draft",G914=""),"Add the date sent",IF(AND(OR(E914="Won",E914="Lost"),L914=""),"Add the date decided",IF(AND(E914="Lost",N914=""),"Add why it was lost",IF(AND(L914&lt;&gt;"",G914&lt;&gt;"",L914&lt;G914),"Decided before it was sent?",IF(AND(E914="Sent",H914&lt;&gt;"",I914&lt;&gt;"",H914&gt;I914),"Follow-up is after it expires",""))))))))</f>
        <v/>
      </c>
    </row>
    <row r="915" customFormat="false" ht="15" hidden="false" customHeight="false" outlineLevel="0" collapsed="false">
      <c r="A915" s="9"/>
      <c r="B915" s="9"/>
      <c r="C915" s="9"/>
      <c r="D915" s="10"/>
      <c r="E915" s="9"/>
      <c r="F915" s="11" t="str">
        <f aca="true">IF(OR(A915="",E915=""),"",IF(E915="Won","Won",IF(E915="Lost","Lost",IF(E915="Draft","Send it",IF(I915="","Add the date sent",IF(I915&lt;TODAY(),"Expired - chase or close",IF(AND(H915&lt;&gt;"",H915&lt;TODAY()),"Follow-up overdue",IF(H915=TODAY(),"Follow up today",IF(I915-TODAY()&lt;=Settings!$B$4,"Expiring soon",IF(H915="",IF(TODAY()-G915&gt;=Settings!$B$5,"Chase - no follow-up set","Waiting"),"Waiting"))))))))))</f>
        <v/>
      </c>
      <c r="G915" s="12"/>
      <c r="H915" s="12"/>
      <c r="I915" s="13" t="str">
        <f aca="false">IF(G915="","",G915+IF(J915="",Settings!$B$3,J915))</f>
        <v/>
      </c>
      <c r="J915" s="14"/>
      <c r="K915" s="15" t="str">
        <f aca="true">IF(G915="","",IF(L915&lt;&gt;"",L915,TODAY())-G915)</f>
        <v/>
      </c>
      <c r="L915" s="12"/>
      <c r="M915" s="10"/>
      <c r="N915" s="9"/>
      <c r="O915" s="9"/>
      <c r="P915" s="9"/>
      <c r="Q915" s="11" t="str">
        <f aca="false">IF(AND(A915="",B915="",D915="",E915=""),"",IF(D915="","Add the quote value",IF(E915="","Pick a status",IF(AND(E915&lt;&gt;"Draft",G915=""),"Add the date sent",IF(AND(OR(E915="Won",E915="Lost"),L915=""),"Add the date decided",IF(AND(E915="Lost",N915=""),"Add why it was lost",IF(AND(L915&lt;&gt;"",G915&lt;&gt;"",L915&lt;G915),"Decided before it was sent?",IF(AND(E915="Sent",H915&lt;&gt;"",I915&lt;&gt;"",H915&gt;I915),"Follow-up is after it expires",""))))))))</f>
        <v/>
      </c>
    </row>
    <row r="916" customFormat="false" ht="15" hidden="false" customHeight="false" outlineLevel="0" collapsed="false">
      <c r="A916" s="9"/>
      <c r="B916" s="9"/>
      <c r="C916" s="9"/>
      <c r="D916" s="10"/>
      <c r="E916" s="9"/>
      <c r="F916" s="11" t="str">
        <f aca="true">IF(OR(A916="",E916=""),"",IF(E916="Won","Won",IF(E916="Lost","Lost",IF(E916="Draft","Send it",IF(I916="","Add the date sent",IF(I916&lt;TODAY(),"Expired - chase or close",IF(AND(H916&lt;&gt;"",H916&lt;TODAY()),"Follow-up overdue",IF(H916=TODAY(),"Follow up today",IF(I916-TODAY()&lt;=Settings!$B$4,"Expiring soon",IF(H916="",IF(TODAY()-G916&gt;=Settings!$B$5,"Chase - no follow-up set","Waiting"),"Waiting"))))))))))</f>
        <v/>
      </c>
      <c r="G916" s="12"/>
      <c r="H916" s="12"/>
      <c r="I916" s="13" t="str">
        <f aca="false">IF(G916="","",G916+IF(J916="",Settings!$B$3,J916))</f>
        <v/>
      </c>
      <c r="J916" s="14"/>
      <c r="K916" s="15" t="str">
        <f aca="true">IF(G916="","",IF(L916&lt;&gt;"",L916,TODAY())-G916)</f>
        <v/>
      </c>
      <c r="L916" s="12"/>
      <c r="M916" s="10"/>
      <c r="N916" s="9"/>
      <c r="O916" s="9"/>
      <c r="P916" s="9"/>
      <c r="Q916" s="11" t="str">
        <f aca="false">IF(AND(A916="",B916="",D916="",E916=""),"",IF(D916="","Add the quote value",IF(E916="","Pick a status",IF(AND(E916&lt;&gt;"Draft",G916=""),"Add the date sent",IF(AND(OR(E916="Won",E916="Lost"),L916=""),"Add the date decided",IF(AND(E916="Lost",N916=""),"Add why it was lost",IF(AND(L916&lt;&gt;"",G916&lt;&gt;"",L916&lt;G916),"Decided before it was sent?",IF(AND(E916="Sent",H916&lt;&gt;"",I916&lt;&gt;"",H916&gt;I916),"Follow-up is after it expires",""))))))))</f>
        <v/>
      </c>
    </row>
    <row r="917" customFormat="false" ht="15" hidden="false" customHeight="false" outlineLevel="0" collapsed="false">
      <c r="A917" s="9"/>
      <c r="B917" s="9"/>
      <c r="C917" s="9"/>
      <c r="D917" s="10"/>
      <c r="E917" s="9"/>
      <c r="F917" s="11" t="str">
        <f aca="true">IF(OR(A917="",E917=""),"",IF(E917="Won","Won",IF(E917="Lost","Lost",IF(E917="Draft","Send it",IF(I917="","Add the date sent",IF(I917&lt;TODAY(),"Expired - chase or close",IF(AND(H917&lt;&gt;"",H917&lt;TODAY()),"Follow-up overdue",IF(H917=TODAY(),"Follow up today",IF(I917-TODAY()&lt;=Settings!$B$4,"Expiring soon",IF(H917="",IF(TODAY()-G917&gt;=Settings!$B$5,"Chase - no follow-up set","Waiting"),"Waiting"))))))))))</f>
        <v/>
      </c>
      <c r="G917" s="12"/>
      <c r="H917" s="12"/>
      <c r="I917" s="13" t="str">
        <f aca="false">IF(G917="","",G917+IF(J917="",Settings!$B$3,J917))</f>
        <v/>
      </c>
      <c r="J917" s="14"/>
      <c r="K917" s="15" t="str">
        <f aca="true">IF(G917="","",IF(L917&lt;&gt;"",L917,TODAY())-G917)</f>
        <v/>
      </c>
      <c r="L917" s="12"/>
      <c r="M917" s="10"/>
      <c r="N917" s="9"/>
      <c r="O917" s="9"/>
      <c r="P917" s="9"/>
      <c r="Q917" s="11" t="str">
        <f aca="false">IF(AND(A917="",B917="",D917="",E917=""),"",IF(D917="","Add the quote value",IF(E917="","Pick a status",IF(AND(E917&lt;&gt;"Draft",G917=""),"Add the date sent",IF(AND(OR(E917="Won",E917="Lost"),L917=""),"Add the date decided",IF(AND(E917="Lost",N917=""),"Add why it was lost",IF(AND(L917&lt;&gt;"",G917&lt;&gt;"",L917&lt;G917),"Decided before it was sent?",IF(AND(E917="Sent",H917&lt;&gt;"",I917&lt;&gt;"",H917&gt;I917),"Follow-up is after it expires",""))))))))</f>
        <v/>
      </c>
    </row>
    <row r="918" customFormat="false" ht="15" hidden="false" customHeight="false" outlineLevel="0" collapsed="false">
      <c r="A918" s="9"/>
      <c r="B918" s="9"/>
      <c r="C918" s="9"/>
      <c r="D918" s="10"/>
      <c r="E918" s="9"/>
      <c r="F918" s="11" t="str">
        <f aca="true">IF(OR(A918="",E918=""),"",IF(E918="Won","Won",IF(E918="Lost","Lost",IF(E918="Draft","Send it",IF(I918="","Add the date sent",IF(I918&lt;TODAY(),"Expired - chase or close",IF(AND(H918&lt;&gt;"",H918&lt;TODAY()),"Follow-up overdue",IF(H918=TODAY(),"Follow up today",IF(I918-TODAY()&lt;=Settings!$B$4,"Expiring soon",IF(H918="",IF(TODAY()-G918&gt;=Settings!$B$5,"Chase - no follow-up set","Waiting"),"Waiting"))))))))))</f>
        <v/>
      </c>
      <c r="G918" s="12"/>
      <c r="H918" s="12"/>
      <c r="I918" s="13" t="str">
        <f aca="false">IF(G918="","",G918+IF(J918="",Settings!$B$3,J918))</f>
        <v/>
      </c>
      <c r="J918" s="14"/>
      <c r="K918" s="15" t="str">
        <f aca="true">IF(G918="","",IF(L918&lt;&gt;"",L918,TODAY())-G918)</f>
        <v/>
      </c>
      <c r="L918" s="12"/>
      <c r="M918" s="10"/>
      <c r="N918" s="9"/>
      <c r="O918" s="9"/>
      <c r="P918" s="9"/>
      <c r="Q918" s="11" t="str">
        <f aca="false">IF(AND(A918="",B918="",D918="",E918=""),"",IF(D918="","Add the quote value",IF(E918="","Pick a status",IF(AND(E918&lt;&gt;"Draft",G918=""),"Add the date sent",IF(AND(OR(E918="Won",E918="Lost"),L918=""),"Add the date decided",IF(AND(E918="Lost",N918=""),"Add why it was lost",IF(AND(L918&lt;&gt;"",G918&lt;&gt;"",L918&lt;G918),"Decided before it was sent?",IF(AND(E918="Sent",H918&lt;&gt;"",I918&lt;&gt;"",H918&gt;I918),"Follow-up is after it expires",""))))))))</f>
        <v/>
      </c>
    </row>
    <row r="919" customFormat="false" ht="15" hidden="false" customHeight="false" outlineLevel="0" collapsed="false">
      <c r="A919" s="9"/>
      <c r="B919" s="9"/>
      <c r="C919" s="9"/>
      <c r="D919" s="10"/>
      <c r="E919" s="9"/>
      <c r="F919" s="11" t="str">
        <f aca="true">IF(OR(A919="",E919=""),"",IF(E919="Won","Won",IF(E919="Lost","Lost",IF(E919="Draft","Send it",IF(I919="","Add the date sent",IF(I919&lt;TODAY(),"Expired - chase or close",IF(AND(H919&lt;&gt;"",H919&lt;TODAY()),"Follow-up overdue",IF(H919=TODAY(),"Follow up today",IF(I919-TODAY()&lt;=Settings!$B$4,"Expiring soon",IF(H919="",IF(TODAY()-G919&gt;=Settings!$B$5,"Chase - no follow-up set","Waiting"),"Waiting"))))))))))</f>
        <v/>
      </c>
      <c r="G919" s="12"/>
      <c r="H919" s="12"/>
      <c r="I919" s="13" t="str">
        <f aca="false">IF(G919="","",G919+IF(J919="",Settings!$B$3,J919))</f>
        <v/>
      </c>
      <c r="J919" s="14"/>
      <c r="K919" s="15" t="str">
        <f aca="true">IF(G919="","",IF(L919&lt;&gt;"",L919,TODAY())-G919)</f>
        <v/>
      </c>
      <c r="L919" s="12"/>
      <c r="M919" s="10"/>
      <c r="N919" s="9"/>
      <c r="O919" s="9"/>
      <c r="P919" s="9"/>
      <c r="Q919" s="11" t="str">
        <f aca="false">IF(AND(A919="",B919="",D919="",E919=""),"",IF(D919="","Add the quote value",IF(E919="","Pick a status",IF(AND(E919&lt;&gt;"Draft",G919=""),"Add the date sent",IF(AND(OR(E919="Won",E919="Lost"),L919=""),"Add the date decided",IF(AND(E919="Lost",N919=""),"Add why it was lost",IF(AND(L919&lt;&gt;"",G919&lt;&gt;"",L919&lt;G919),"Decided before it was sent?",IF(AND(E919="Sent",H919&lt;&gt;"",I919&lt;&gt;"",H919&gt;I919),"Follow-up is after it expires",""))))))))</f>
        <v/>
      </c>
    </row>
    <row r="920" customFormat="false" ht="15" hidden="false" customHeight="false" outlineLevel="0" collapsed="false">
      <c r="A920" s="9"/>
      <c r="B920" s="9"/>
      <c r="C920" s="9"/>
      <c r="D920" s="10"/>
      <c r="E920" s="9"/>
      <c r="F920" s="11" t="str">
        <f aca="true">IF(OR(A920="",E920=""),"",IF(E920="Won","Won",IF(E920="Lost","Lost",IF(E920="Draft","Send it",IF(I920="","Add the date sent",IF(I920&lt;TODAY(),"Expired - chase or close",IF(AND(H920&lt;&gt;"",H920&lt;TODAY()),"Follow-up overdue",IF(H920=TODAY(),"Follow up today",IF(I920-TODAY()&lt;=Settings!$B$4,"Expiring soon",IF(H920="",IF(TODAY()-G920&gt;=Settings!$B$5,"Chase - no follow-up set","Waiting"),"Waiting"))))))))))</f>
        <v/>
      </c>
      <c r="G920" s="12"/>
      <c r="H920" s="12"/>
      <c r="I920" s="13" t="str">
        <f aca="false">IF(G920="","",G920+IF(J920="",Settings!$B$3,J920))</f>
        <v/>
      </c>
      <c r="J920" s="14"/>
      <c r="K920" s="15" t="str">
        <f aca="true">IF(G920="","",IF(L920&lt;&gt;"",L920,TODAY())-G920)</f>
        <v/>
      </c>
      <c r="L920" s="12"/>
      <c r="M920" s="10"/>
      <c r="N920" s="9"/>
      <c r="O920" s="9"/>
      <c r="P920" s="9"/>
      <c r="Q920" s="11" t="str">
        <f aca="false">IF(AND(A920="",B920="",D920="",E920=""),"",IF(D920="","Add the quote value",IF(E920="","Pick a status",IF(AND(E920&lt;&gt;"Draft",G920=""),"Add the date sent",IF(AND(OR(E920="Won",E920="Lost"),L920=""),"Add the date decided",IF(AND(E920="Lost",N920=""),"Add why it was lost",IF(AND(L920&lt;&gt;"",G920&lt;&gt;"",L920&lt;G920),"Decided before it was sent?",IF(AND(E920="Sent",H920&lt;&gt;"",I920&lt;&gt;"",H920&gt;I920),"Follow-up is after it expires",""))))))))</f>
        <v/>
      </c>
    </row>
    <row r="921" customFormat="false" ht="15" hidden="false" customHeight="false" outlineLevel="0" collapsed="false">
      <c r="A921" s="9"/>
      <c r="B921" s="9"/>
      <c r="C921" s="9"/>
      <c r="D921" s="10"/>
      <c r="E921" s="9"/>
      <c r="F921" s="11" t="str">
        <f aca="true">IF(OR(A921="",E921=""),"",IF(E921="Won","Won",IF(E921="Lost","Lost",IF(E921="Draft","Send it",IF(I921="","Add the date sent",IF(I921&lt;TODAY(),"Expired - chase or close",IF(AND(H921&lt;&gt;"",H921&lt;TODAY()),"Follow-up overdue",IF(H921=TODAY(),"Follow up today",IF(I921-TODAY()&lt;=Settings!$B$4,"Expiring soon",IF(H921="",IF(TODAY()-G921&gt;=Settings!$B$5,"Chase - no follow-up set","Waiting"),"Waiting"))))))))))</f>
        <v/>
      </c>
      <c r="G921" s="12"/>
      <c r="H921" s="12"/>
      <c r="I921" s="13" t="str">
        <f aca="false">IF(G921="","",G921+IF(J921="",Settings!$B$3,J921))</f>
        <v/>
      </c>
      <c r="J921" s="14"/>
      <c r="K921" s="15" t="str">
        <f aca="true">IF(G921="","",IF(L921&lt;&gt;"",L921,TODAY())-G921)</f>
        <v/>
      </c>
      <c r="L921" s="12"/>
      <c r="M921" s="10"/>
      <c r="N921" s="9"/>
      <c r="O921" s="9"/>
      <c r="P921" s="9"/>
      <c r="Q921" s="11" t="str">
        <f aca="false">IF(AND(A921="",B921="",D921="",E921=""),"",IF(D921="","Add the quote value",IF(E921="","Pick a status",IF(AND(E921&lt;&gt;"Draft",G921=""),"Add the date sent",IF(AND(OR(E921="Won",E921="Lost"),L921=""),"Add the date decided",IF(AND(E921="Lost",N921=""),"Add why it was lost",IF(AND(L921&lt;&gt;"",G921&lt;&gt;"",L921&lt;G921),"Decided before it was sent?",IF(AND(E921="Sent",H921&lt;&gt;"",I921&lt;&gt;"",H921&gt;I921),"Follow-up is after it expires",""))))))))</f>
        <v/>
      </c>
    </row>
    <row r="922" customFormat="false" ht="15" hidden="false" customHeight="false" outlineLevel="0" collapsed="false">
      <c r="A922" s="9"/>
      <c r="B922" s="9"/>
      <c r="C922" s="9"/>
      <c r="D922" s="10"/>
      <c r="E922" s="9"/>
      <c r="F922" s="11" t="str">
        <f aca="true">IF(OR(A922="",E922=""),"",IF(E922="Won","Won",IF(E922="Lost","Lost",IF(E922="Draft","Send it",IF(I922="","Add the date sent",IF(I922&lt;TODAY(),"Expired - chase or close",IF(AND(H922&lt;&gt;"",H922&lt;TODAY()),"Follow-up overdue",IF(H922=TODAY(),"Follow up today",IF(I922-TODAY()&lt;=Settings!$B$4,"Expiring soon",IF(H922="",IF(TODAY()-G922&gt;=Settings!$B$5,"Chase - no follow-up set","Waiting"),"Waiting"))))))))))</f>
        <v/>
      </c>
      <c r="G922" s="12"/>
      <c r="H922" s="12"/>
      <c r="I922" s="13" t="str">
        <f aca="false">IF(G922="","",G922+IF(J922="",Settings!$B$3,J922))</f>
        <v/>
      </c>
      <c r="J922" s="14"/>
      <c r="K922" s="15" t="str">
        <f aca="true">IF(G922="","",IF(L922&lt;&gt;"",L922,TODAY())-G922)</f>
        <v/>
      </c>
      <c r="L922" s="12"/>
      <c r="M922" s="10"/>
      <c r="N922" s="9"/>
      <c r="O922" s="9"/>
      <c r="P922" s="9"/>
      <c r="Q922" s="11" t="str">
        <f aca="false">IF(AND(A922="",B922="",D922="",E922=""),"",IF(D922="","Add the quote value",IF(E922="","Pick a status",IF(AND(E922&lt;&gt;"Draft",G922=""),"Add the date sent",IF(AND(OR(E922="Won",E922="Lost"),L922=""),"Add the date decided",IF(AND(E922="Lost",N922=""),"Add why it was lost",IF(AND(L922&lt;&gt;"",G922&lt;&gt;"",L922&lt;G922),"Decided before it was sent?",IF(AND(E922="Sent",H922&lt;&gt;"",I922&lt;&gt;"",H922&gt;I922),"Follow-up is after it expires",""))))))))</f>
        <v/>
      </c>
    </row>
    <row r="923" customFormat="false" ht="15" hidden="false" customHeight="false" outlineLevel="0" collapsed="false">
      <c r="A923" s="9"/>
      <c r="B923" s="9"/>
      <c r="C923" s="9"/>
      <c r="D923" s="10"/>
      <c r="E923" s="9"/>
      <c r="F923" s="11" t="str">
        <f aca="true">IF(OR(A923="",E923=""),"",IF(E923="Won","Won",IF(E923="Lost","Lost",IF(E923="Draft","Send it",IF(I923="","Add the date sent",IF(I923&lt;TODAY(),"Expired - chase or close",IF(AND(H923&lt;&gt;"",H923&lt;TODAY()),"Follow-up overdue",IF(H923=TODAY(),"Follow up today",IF(I923-TODAY()&lt;=Settings!$B$4,"Expiring soon",IF(H923="",IF(TODAY()-G923&gt;=Settings!$B$5,"Chase - no follow-up set","Waiting"),"Waiting"))))))))))</f>
        <v/>
      </c>
      <c r="G923" s="12"/>
      <c r="H923" s="12"/>
      <c r="I923" s="13" t="str">
        <f aca="false">IF(G923="","",G923+IF(J923="",Settings!$B$3,J923))</f>
        <v/>
      </c>
      <c r="J923" s="14"/>
      <c r="K923" s="15" t="str">
        <f aca="true">IF(G923="","",IF(L923&lt;&gt;"",L923,TODAY())-G923)</f>
        <v/>
      </c>
      <c r="L923" s="12"/>
      <c r="M923" s="10"/>
      <c r="N923" s="9"/>
      <c r="O923" s="9"/>
      <c r="P923" s="9"/>
      <c r="Q923" s="11" t="str">
        <f aca="false">IF(AND(A923="",B923="",D923="",E923=""),"",IF(D923="","Add the quote value",IF(E923="","Pick a status",IF(AND(E923&lt;&gt;"Draft",G923=""),"Add the date sent",IF(AND(OR(E923="Won",E923="Lost"),L923=""),"Add the date decided",IF(AND(E923="Lost",N923=""),"Add why it was lost",IF(AND(L923&lt;&gt;"",G923&lt;&gt;"",L923&lt;G923),"Decided before it was sent?",IF(AND(E923="Sent",H923&lt;&gt;"",I923&lt;&gt;"",H923&gt;I923),"Follow-up is after it expires",""))))))))</f>
        <v/>
      </c>
    </row>
    <row r="924" customFormat="false" ht="15" hidden="false" customHeight="false" outlineLevel="0" collapsed="false">
      <c r="A924" s="9"/>
      <c r="B924" s="9"/>
      <c r="C924" s="9"/>
      <c r="D924" s="10"/>
      <c r="E924" s="9"/>
      <c r="F924" s="11" t="str">
        <f aca="true">IF(OR(A924="",E924=""),"",IF(E924="Won","Won",IF(E924="Lost","Lost",IF(E924="Draft","Send it",IF(I924="","Add the date sent",IF(I924&lt;TODAY(),"Expired - chase or close",IF(AND(H924&lt;&gt;"",H924&lt;TODAY()),"Follow-up overdue",IF(H924=TODAY(),"Follow up today",IF(I924-TODAY()&lt;=Settings!$B$4,"Expiring soon",IF(H924="",IF(TODAY()-G924&gt;=Settings!$B$5,"Chase - no follow-up set","Waiting"),"Waiting"))))))))))</f>
        <v/>
      </c>
      <c r="G924" s="12"/>
      <c r="H924" s="12"/>
      <c r="I924" s="13" t="str">
        <f aca="false">IF(G924="","",G924+IF(J924="",Settings!$B$3,J924))</f>
        <v/>
      </c>
      <c r="J924" s="14"/>
      <c r="K924" s="15" t="str">
        <f aca="true">IF(G924="","",IF(L924&lt;&gt;"",L924,TODAY())-G924)</f>
        <v/>
      </c>
      <c r="L924" s="12"/>
      <c r="M924" s="10"/>
      <c r="N924" s="9"/>
      <c r="O924" s="9"/>
      <c r="P924" s="9"/>
      <c r="Q924" s="11" t="str">
        <f aca="false">IF(AND(A924="",B924="",D924="",E924=""),"",IF(D924="","Add the quote value",IF(E924="","Pick a status",IF(AND(E924&lt;&gt;"Draft",G924=""),"Add the date sent",IF(AND(OR(E924="Won",E924="Lost"),L924=""),"Add the date decided",IF(AND(E924="Lost",N924=""),"Add why it was lost",IF(AND(L924&lt;&gt;"",G924&lt;&gt;"",L924&lt;G924),"Decided before it was sent?",IF(AND(E924="Sent",H924&lt;&gt;"",I924&lt;&gt;"",H924&gt;I924),"Follow-up is after it expires",""))))))))</f>
        <v/>
      </c>
    </row>
    <row r="925" customFormat="false" ht="15" hidden="false" customHeight="false" outlineLevel="0" collapsed="false">
      <c r="A925" s="9"/>
      <c r="B925" s="9"/>
      <c r="C925" s="9"/>
      <c r="D925" s="10"/>
      <c r="E925" s="9"/>
      <c r="F925" s="11" t="str">
        <f aca="true">IF(OR(A925="",E925=""),"",IF(E925="Won","Won",IF(E925="Lost","Lost",IF(E925="Draft","Send it",IF(I925="","Add the date sent",IF(I925&lt;TODAY(),"Expired - chase or close",IF(AND(H925&lt;&gt;"",H925&lt;TODAY()),"Follow-up overdue",IF(H925=TODAY(),"Follow up today",IF(I925-TODAY()&lt;=Settings!$B$4,"Expiring soon",IF(H925="",IF(TODAY()-G925&gt;=Settings!$B$5,"Chase - no follow-up set","Waiting"),"Waiting"))))))))))</f>
        <v/>
      </c>
      <c r="G925" s="12"/>
      <c r="H925" s="12"/>
      <c r="I925" s="13" t="str">
        <f aca="false">IF(G925="","",G925+IF(J925="",Settings!$B$3,J925))</f>
        <v/>
      </c>
      <c r="J925" s="14"/>
      <c r="K925" s="15" t="str">
        <f aca="true">IF(G925="","",IF(L925&lt;&gt;"",L925,TODAY())-G925)</f>
        <v/>
      </c>
      <c r="L925" s="12"/>
      <c r="M925" s="10"/>
      <c r="N925" s="9"/>
      <c r="O925" s="9"/>
      <c r="P925" s="9"/>
      <c r="Q925" s="11" t="str">
        <f aca="false">IF(AND(A925="",B925="",D925="",E925=""),"",IF(D925="","Add the quote value",IF(E925="","Pick a status",IF(AND(E925&lt;&gt;"Draft",G925=""),"Add the date sent",IF(AND(OR(E925="Won",E925="Lost"),L925=""),"Add the date decided",IF(AND(E925="Lost",N925=""),"Add why it was lost",IF(AND(L925&lt;&gt;"",G925&lt;&gt;"",L925&lt;G925),"Decided before it was sent?",IF(AND(E925="Sent",H925&lt;&gt;"",I925&lt;&gt;"",H925&gt;I925),"Follow-up is after it expires",""))))))))</f>
        <v/>
      </c>
    </row>
    <row r="926" customFormat="false" ht="15" hidden="false" customHeight="false" outlineLevel="0" collapsed="false">
      <c r="A926" s="9"/>
      <c r="B926" s="9"/>
      <c r="C926" s="9"/>
      <c r="D926" s="10"/>
      <c r="E926" s="9"/>
      <c r="F926" s="11" t="str">
        <f aca="true">IF(OR(A926="",E926=""),"",IF(E926="Won","Won",IF(E926="Lost","Lost",IF(E926="Draft","Send it",IF(I926="","Add the date sent",IF(I926&lt;TODAY(),"Expired - chase or close",IF(AND(H926&lt;&gt;"",H926&lt;TODAY()),"Follow-up overdue",IF(H926=TODAY(),"Follow up today",IF(I926-TODAY()&lt;=Settings!$B$4,"Expiring soon",IF(H926="",IF(TODAY()-G926&gt;=Settings!$B$5,"Chase - no follow-up set","Waiting"),"Waiting"))))))))))</f>
        <v/>
      </c>
      <c r="G926" s="12"/>
      <c r="H926" s="12"/>
      <c r="I926" s="13" t="str">
        <f aca="false">IF(G926="","",G926+IF(J926="",Settings!$B$3,J926))</f>
        <v/>
      </c>
      <c r="J926" s="14"/>
      <c r="K926" s="15" t="str">
        <f aca="true">IF(G926="","",IF(L926&lt;&gt;"",L926,TODAY())-G926)</f>
        <v/>
      </c>
      <c r="L926" s="12"/>
      <c r="M926" s="10"/>
      <c r="N926" s="9"/>
      <c r="O926" s="9"/>
      <c r="P926" s="9"/>
      <c r="Q926" s="11" t="str">
        <f aca="false">IF(AND(A926="",B926="",D926="",E926=""),"",IF(D926="","Add the quote value",IF(E926="","Pick a status",IF(AND(E926&lt;&gt;"Draft",G926=""),"Add the date sent",IF(AND(OR(E926="Won",E926="Lost"),L926=""),"Add the date decided",IF(AND(E926="Lost",N926=""),"Add why it was lost",IF(AND(L926&lt;&gt;"",G926&lt;&gt;"",L926&lt;G926),"Decided before it was sent?",IF(AND(E926="Sent",H926&lt;&gt;"",I926&lt;&gt;"",H926&gt;I926),"Follow-up is after it expires",""))))))))</f>
        <v/>
      </c>
    </row>
    <row r="927" customFormat="false" ht="15" hidden="false" customHeight="false" outlineLevel="0" collapsed="false">
      <c r="A927" s="9"/>
      <c r="B927" s="9"/>
      <c r="C927" s="9"/>
      <c r="D927" s="10"/>
      <c r="E927" s="9"/>
      <c r="F927" s="11" t="str">
        <f aca="true">IF(OR(A927="",E927=""),"",IF(E927="Won","Won",IF(E927="Lost","Lost",IF(E927="Draft","Send it",IF(I927="","Add the date sent",IF(I927&lt;TODAY(),"Expired - chase or close",IF(AND(H927&lt;&gt;"",H927&lt;TODAY()),"Follow-up overdue",IF(H927=TODAY(),"Follow up today",IF(I927-TODAY()&lt;=Settings!$B$4,"Expiring soon",IF(H927="",IF(TODAY()-G927&gt;=Settings!$B$5,"Chase - no follow-up set","Waiting"),"Waiting"))))))))))</f>
        <v/>
      </c>
      <c r="G927" s="12"/>
      <c r="H927" s="12"/>
      <c r="I927" s="13" t="str">
        <f aca="false">IF(G927="","",G927+IF(J927="",Settings!$B$3,J927))</f>
        <v/>
      </c>
      <c r="J927" s="14"/>
      <c r="K927" s="15" t="str">
        <f aca="true">IF(G927="","",IF(L927&lt;&gt;"",L927,TODAY())-G927)</f>
        <v/>
      </c>
      <c r="L927" s="12"/>
      <c r="M927" s="10"/>
      <c r="N927" s="9"/>
      <c r="O927" s="9"/>
      <c r="P927" s="9"/>
      <c r="Q927" s="11" t="str">
        <f aca="false">IF(AND(A927="",B927="",D927="",E927=""),"",IF(D927="","Add the quote value",IF(E927="","Pick a status",IF(AND(E927&lt;&gt;"Draft",G927=""),"Add the date sent",IF(AND(OR(E927="Won",E927="Lost"),L927=""),"Add the date decided",IF(AND(E927="Lost",N927=""),"Add why it was lost",IF(AND(L927&lt;&gt;"",G927&lt;&gt;"",L927&lt;G927),"Decided before it was sent?",IF(AND(E927="Sent",H927&lt;&gt;"",I927&lt;&gt;"",H927&gt;I927),"Follow-up is after it expires",""))))))))</f>
        <v/>
      </c>
    </row>
    <row r="928" customFormat="false" ht="15" hidden="false" customHeight="false" outlineLevel="0" collapsed="false">
      <c r="A928" s="9"/>
      <c r="B928" s="9"/>
      <c r="C928" s="9"/>
      <c r="D928" s="10"/>
      <c r="E928" s="9"/>
      <c r="F928" s="11" t="str">
        <f aca="true">IF(OR(A928="",E928=""),"",IF(E928="Won","Won",IF(E928="Lost","Lost",IF(E928="Draft","Send it",IF(I928="","Add the date sent",IF(I928&lt;TODAY(),"Expired - chase or close",IF(AND(H928&lt;&gt;"",H928&lt;TODAY()),"Follow-up overdue",IF(H928=TODAY(),"Follow up today",IF(I928-TODAY()&lt;=Settings!$B$4,"Expiring soon",IF(H928="",IF(TODAY()-G928&gt;=Settings!$B$5,"Chase - no follow-up set","Waiting"),"Waiting"))))))))))</f>
        <v/>
      </c>
      <c r="G928" s="12"/>
      <c r="H928" s="12"/>
      <c r="I928" s="13" t="str">
        <f aca="false">IF(G928="","",G928+IF(J928="",Settings!$B$3,J928))</f>
        <v/>
      </c>
      <c r="J928" s="14"/>
      <c r="K928" s="15" t="str">
        <f aca="true">IF(G928="","",IF(L928&lt;&gt;"",L928,TODAY())-G928)</f>
        <v/>
      </c>
      <c r="L928" s="12"/>
      <c r="M928" s="10"/>
      <c r="N928" s="9"/>
      <c r="O928" s="9"/>
      <c r="P928" s="9"/>
      <c r="Q928" s="11" t="str">
        <f aca="false">IF(AND(A928="",B928="",D928="",E928=""),"",IF(D928="","Add the quote value",IF(E928="","Pick a status",IF(AND(E928&lt;&gt;"Draft",G928=""),"Add the date sent",IF(AND(OR(E928="Won",E928="Lost"),L928=""),"Add the date decided",IF(AND(E928="Lost",N928=""),"Add why it was lost",IF(AND(L928&lt;&gt;"",G928&lt;&gt;"",L928&lt;G928),"Decided before it was sent?",IF(AND(E928="Sent",H928&lt;&gt;"",I928&lt;&gt;"",H928&gt;I928),"Follow-up is after it expires",""))))))))</f>
        <v/>
      </c>
    </row>
    <row r="929" customFormat="false" ht="15" hidden="false" customHeight="false" outlineLevel="0" collapsed="false">
      <c r="A929" s="9"/>
      <c r="B929" s="9"/>
      <c r="C929" s="9"/>
      <c r="D929" s="10"/>
      <c r="E929" s="9"/>
      <c r="F929" s="11" t="str">
        <f aca="true">IF(OR(A929="",E929=""),"",IF(E929="Won","Won",IF(E929="Lost","Lost",IF(E929="Draft","Send it",IF(I929="","Add the date sent",IF(I929&lt;TODAY(),"Expired - chase or close",IF(AND(H929&lt;&gt;"",H929&lt;TODAY()),"Follow-up overdue",IF(H929=TODAY(),"Follow up today",IF(I929-TODAY()&lt;=Settings!$B$4,"Expiring soon",IF(H929="",IF(TODAY()-G929&gt;=Settings!$B$5,"Chase - no follow-up set","Waiting"),"Waiting"))))))))))</f>
        <v/>
      </c>
      <c r="G929" s="12"/>
      <c r="H929" s="12"/>
      <c r="I929" s="13" t="str">
        <f aca="false">IF(G929="","",G929+IF(J929="",Settings!$B$3,J929))</f>
        <v/>
      </c>
      <c r="J929" s="14"/>
      <c r="K929" s="15" t="str">
        <f aca="true">IF(G929="","",IF(L929&lt;&gt;"",L929,TODAY())-G929)</f>
        <v/>
      </c>
      <c r="L929" s="12"/>
      <c r="M929" s="10"/>
      <c r="N929" s="9"/>
      <c r="O929" s="9"/>
      <c r="P929" s="9"/>
      <c r="Q929" s="11" t="str">
        <f aca="false">IF(AND(A929="",B929="",D929="",E929=""),"",IF(D929="","Add the quote value",IF(E929="","Pick a status",IF(AND(E929&lt;&gt;"Draft",G929=""),"Add the date sent",IF(AND(OR(E929="Won",E929="Lost"),L929=""),"Add the date decided",IF(AND(E929="Lost",N929=""),"Add why it was lost",IF(AND(L929&lt;&gt;"",G929&lt;&gt;"",L929&lt;G929),"Decided before it was sent?",IF(AND(E929="Sent",H929&lt;&gt;"",I929&lt;&gt;"",H929&gt;I929),"Follow-up is after it expires",""))))))))</f>
        <v/>
      </c>
    </row>
    <row r="930" customFormat="false" ht="15" hidden="false" customHeight="false" outlineLevel="0" collapsed="false">
      <c r="A930" s="9"/>
      <c r="B930" s="9"/>
      <c r="C930" s="9"/>
      <c r="D930" s="10"/>
      <c r="E930" s="9"/>
      <c r="F930" s="11" t="str">
        <f aca="true">IF(OR(A930="",E930=""),"",IF(E930="Won","Won",IF(E930="Lost","Lost",IF(E930="Draft","Send it",IF(I930="","Add the date sent",IF(I930&lt;TODAY(),"Expired - chase or close",IF(AND(H930&lt;&gt;"",H930&lt;TODAY()),"Follow-up overdue",IF(H930=TODAY(),"Follow up today",IF(I930-TODAY()&lt;=Settings!$B$4,"Expiring soon",IF(H930="",IF(TODAY()-G930&gt;=Settings!$B$5,"Chase - no follow-up set","Waiting"),"Waiting"))))))))))</f>
        <v/>
      </c>
      <c r="G930" s="12"/>
      <c r="H930" s="12"/>
      <c r="I930" s="13" t="str">
        <f aca="false">IF(G930="","",G930+IF(J930="",Settings!$B$3,J930))</f>
        <v/>
      </c>
      <c r="J930" s="14"/>
      <c r="K930" s="15" t="str">
        <f aca="true">IF(G930="","",IF(L930&lt;&gt;"",L930,TODAY())-G930)</f>
        <v/>
      </c>
      <c r="L930" s="12"/>
      <c r="M930" s="10"/>
      <c r="N930" s="9"/>
      <c r="O930" s="9"/>
      <c r="P930" s="9"/>
      <c r="Q930" s="11" t="str">
        <f aca="false">IF(AND(A930="",B930="",D930="",E930=""),"",IF(D930="","Add the quote value",IF(E930="","Pick a status",IF(AND(E930&lt;&gt;"Draft",G930=""),"Add the date sent",IF(AND(OR(E930="Won",E930="Lost"),L930=""),"Add the date decided",IF(AND(E930="Lost",N930=""),"Add why it was lost",IF(AND(L930&lt;&gt;"",G930&lt;&gt;"",L930&lt;G930),"Decided before it was sent?",IF(AND(E930="Sent",H930&lt;&gt;"",I930&lt;&gt;"",H930&gt;I930),"Follow-up is after it expires",""))))))))</f>
        <v/>
      </c>
    </row>
    <row r="931" customFormat="false" ht="15" hidden="false" customHeight="false" outlineLevel="0" collapsed="false">
      <c r="A931" s="9"/>
      <c r="B931" s="9"/>
      <c r="C931" s="9"/>
      <c r="D931" s="10"/>
      <c r="E931" s="9"/>
      <c r="F931" s="11" t="str">
        <f aca="true">IF(OR(A931="",E931=""),"",IF(E931="Won","Won",IF(E931="Lost","Lost",IF(E931="Draft","Send it",IF(I931="","Add the date sent",IF(I931&lt;TODAY(),"Expired - chase or close",IF(AND(H931&lt;&gt;"",H931&lt;TODAY()),"Follow-up overdue",IF(H931=TODAY(),"Follow up today",IF(I931-TODAY()&lt;=Settings!$B$4,"Expiring soon",IF(H931="",IF(TODAY()-G931&gt;=Settings!$B$5,"Chase - no follow-up set","Waiting"),"Waiting"))))))))))</f>
        <v/>
      </c>
      <c r="G931" s="12"/>
      <c r="H931" s="12"/>
      <c r="I931" s="13" t="str">
        <f aca="false">IF(G931="","",G931+IF(J931="",Settings!$B$3,J931))</f>
        <v/>
      </c>
      <c r="J931" s="14"/>
      <c r="K931" s="15" t="str">
        <f aca="true">IF(G931="","",IF(L931&lt;&gt;"",L931,TODAY())-G931)</f>
        <v/>
      </c>
      <c r="L931" s="12"/>
      <c r="M931" s="10"/>
      <c r="N931" s="9"/>
      <c r="O931" s="9"/>
      <c r="P931" s="9"/>
      <c r="Q931" s="11" t="str">
        <f aca="false">IF(AND(A931="",B931="",D931="",E931=""),"",IF(D931="","Add the quote value",IF(E931="","Pick a status",IF(AND(E931&lt;&gt;"Draft",G931=""),"Add the date sent",IF(AND(OR(E931="Won",E931="Lost"),L931=""),"Add the date decided",IF(AND(E931="Lost",N931=""),"Add why it was lost",IF(AND(L931&lt;&gt;"",G931&lt;&gt;"",L931&lt;G931),"Decided before it was sent?",IF(AND(E931="Sent",H931&lt;&gt;"",I931&lt;&gt;"",H931&gt;I931),"Follow-up is after it expires",""))))))))</f>
        <v/>
      </c>
    </row>
    <row r="932" customFormat="false" ht="15" hidden="false" customHeight="false" outlineLevel="0" collapsed="false">
      <c r="A932" s="9"/>
      <c r="B932" s="9"/>
      <c r="C932" s="9"/>
      <c r="D932" s="10"/>
      <c r="E932" s="9"/>
      <c r="F932" s="11" t="str">
        <f aca="true">IF(OR(A932="",E932=""),"",IF(E932="Won","Won",IF(E932="Lost","Lost",IF(E932="Draft","Send it",IF(I932="","Add the date sent",IF(I932&lt;TODAY(),"Expired - chase or close",IF(AND(H932&lt;&gt;"",H932&lt;TODAY()),"Follow-up overdue",IF(H932=TODAY(),"Follow up today",IF(I932-TODAY()&lt;=Settings!$B$4,"Expiring soon",IF(H932="",IF(TODAY()-G932&gt;=Settings!$B$5,"Chase - no follow-up set","Waiting"),"Waiting"))))))))))</f>
        <v/>
      </c>
      <c r="G932" s="12"/>
      <c r="H932" s="12"/>
      <c r="I932" s="13" t="str">
        <f aca="false">IF(G932="","",G932+IF(J932="",Settings!$B$3,J932))</f>
        <v/>
      </c>
      <c r="J932" s="14"/>
      <c r="K932" s="15" t="str">
        <f aca="true">IF(G932="","",IF(L932&lt;&gt;"",L932,TODAY())-G932)</f>
        <v/>
      </c>
      <c r="L932" s="12"/>
      <c r="M932" s="10"/>
      <c r="N932" s="9"/>
      <c r="O932" s="9"/>
      <c r="P932" s="9"/>
      <c r="Q932" s="11" t="str">
        <f aca="false">IF(AND(A932="",B932="",D932="",E932=""),"",IF(D932="","Add the quote value",IF(E932="","Pick a status",IF(AND(E932&lt;&gt;"Draft",G932=""),"Add the date sent",IF(AND(OR(E932="Won",E932="Lost"),L932=""),"Add the date decided",IF(AND(E932="Lost",N932=""),"Add why it was lost",IF(AND(L932&lt;&gt;"",G932&lt;&gt;"",L932&lt;G932),"Decided before it was sent?",IF(AND(E932="Sent",H932&lt;&gt;"",I932&lt;&gt;"",H932&gt;I932),"Follow-up is after it expires",""))))))))</f>
        <v/>
      </c>
    </row>
    <row r="933" customFormat="false" ht="15" hidden="false" customHeight="false" outlineLevel="0" collapsed="false">
      <c r="A933" s="9"/>
      <c r="B933" s="9"/>
      <c r="C933" s="9"/>
      <c r="D933" s="10"/>
      <c r="E933" s="9"/>
      <c r="F933" s="11" t="str">
        <f aca="true">IF(OR(A933="",E933=""),"",IF(E933="Won","Won",IF(E933="Lost","Lost",IF(E933="Draft","Send it",IF(I933="","Add the date sent",IF(I933&lt;TODAY(),"Expired - chase or close",IF(AND(H933&lt;&gt;"",H933&lt;TODAY()),"Follow-up overdue",IF(H933=TODAY(),"Follow up today",IF(I933-TODAY()&lt;=Settings!$B$4,"Expiring soon",IF(H933="",IF(TODAY()-G933&gt;=Settings!$B$5,"Chase - no follow-up set","Waiting"),"Waiting"))))))))))</f>
        <v/>
      </c>
      <c r="G933" s="12"/>
      <c r="H933" s="12"/>
      <c r="I933" s="13" t="str">
        <f aca="false">IF(G933="","",G933+IF(J933="",Settings!$B$3,J933))</f>
        <v/>
      </c>
      <c r="J933" s="14"/>
      <c r="K933" s="15" t="str">
        <f aca="true">IF(G933="","",IF(L933&lt;&gt;"",L933,TODAY())-G933)</f>
        <v/>
      </c>
      <c r="L933" s="12"/>
      <c r="M933" s="10"/>
      <c r="N933" s="9"/>
      <c r="O933" s="9"/>
      <c r="P933" s="9"/>
      <c r="Q933" s="11" t="str">
        <f aca="false">IF(AND(A933="",B933="",D933="",E933=""),"",IF(D933="","Add the quote value",IF(E933="","Pick a status",IF(AND(E933&lt;&gt;"Draft",G933=""),"Add the date sent",IF(AND(OR(E933="Won",E933="Lost"),L933=""),"Add the date decided",IF(AND(E933="Lost",N933=""),"Add why it was lost",IF(AND(L933&lt;&gt;"",G933&lt;&gt;"",L933&lt;G933),"Decided before it was sent?",IF(AND(E933="Sent",H933&lt;&gt;"",I933&lt;&gt;"",H933&gt;I933),"Follow-up is after it expires",""))))))))</f>
        <v/>
      </c>
    </row>
    <row r="934" customFormat="false" ht="15" hidden="false" customHeight="false" outlineLevel="0" collapsed="false">
      <c r="A934" s="9"/>
      <c r="B934" s="9"/>
      <c r="C934" s="9"/>
      <c r="D934" s="10"/>
      <c r="E934" s="9"/>
      <c r="F934" s="11" t="str">
        <f aca="true">IF(OR(A934="",E934=""),"",IF(E934="Won","Won",IF(E934="Lost","Lost",IF(E934="Draft","Send it",IF(I934="","Add the date sent",IF(I934&lt;TODAY(),"Expired - chase or close",IF(AND(H934&lt;&gt;"",H934&lt;TODAY()),"Follow-up overdue",IF(H934=TODAY(),"Follow up today",IF(I934-TODAY()&lt;=Settings!$B$4,"Expiring soon",IF(H934="",IF(TODAY()-G934&gt;=Settings!$B$5,"Chase - no follow-up set","Waiting"),"Waiting"))))))))))</f>
        <v/>
      </c>
      <c r="G934" s="12"/>
      <c r="H934" s="12"/>
      <c r="I934" s="13" t="str">
        <f aca="false">IF(G934="","",G934+IF(J934="",Settings!$B$3,J934))</f>
        <v/>
      </c>
      <c r="J934" s="14"/>
      <c r="K934" s="15" t="str">
        <f aca="true">IF(G934="","",IF(L934&lt;&gt;"",L934,TODAY())-G934)</f>
        <v/>
      </c>
      <c r="L934" s="12"/>
      <c r="M934" s="10"/>
      <c r="N934" s="9"/>
      <c r="O934" s="9"/>
      <c r="P934" s="9"/>
      <c r="Q934" s="11" t="str">
        <f aca="false">IF(AND(A934="",B934="",D934="",E934=""),"",IF(D934="","Add the quote value",IF(E934="","Pick a status",IF(AND(E934&lt;&gt;"Draft",G934=""),"Add the date sent",IF(AND(OR(E934="Won",E934="Lost"),L934=""),"Add the date decided",IF(AND(E934="Lost",N934=""),"Add why it was lost",IF(AND(L934&lt;&gt;"",G934&lt;&gt;"",L934&lt;G934),"Decided before it was sent?",IF(AND(E934="Sent",H934&lt;&gt;"",I934&lt;&gt;"",H934&gt;I934),"Follow-up is after it expires",""))))))))</f>
        <v/>
      </c>
    </row>
    <row r="935" customFormat="false" ht="15" hidden="false" customHeight="false" outlineLevel="0" collapsed="false">
      <c r="A935" s="9"/>
      <c r="B935" s="9"/>
      <c r="C935" s="9"/>
      <c r="D935" s="10"/>
      <c r="E935" s="9"/>
      <c r="F935" s="11" t="str">
        <f aca="true">IF(OR(A935="",E935=""),"",IF(E935="Won","Won",IF(E935="Lost","Lost",IF(E935="Draft","Send it",IF(I935="","Add the date sent",IF(I935&lt;TODAY(),"Expired - chase or close",IF(AND(H935&lt;&gt;"",H935&lt;TODAY()),"Follow-up overdue",IF(H935=TODAY(),"Follow up today",IF(I935-TODAY()&lt;=Settings!$B$4,"Expiring soon",IF(H935="",IF(TODAY()-G935&gt;=Settings!$B$5,"Chase - no follow-up set","Waiting"),"Waiting"))))))))))</f>
        <v/>
      </c>
      <c r="G935" s="12"/>
      <c r="H935" s="12"/>
      <c r="I935" s="13" t="str">
        <f aca="false">IF(G935="","",G935+IF(J935="",Settings!$B$3,J935))</f>
        <v/>
      </c>
      <c r="J935" s="14"/>
      <c r="K935" s="15" t="str">
        <f aca="true">IF(G935="","",IF(L935&lt;&gt;"",L935,TODAY())-G935)</f>
        <v/>
      </c>
      <c r="L935" s="12"/>
      <c r="M935" s="10"/>
      <c r="N935" s="9"/>
      <c r="O935" s="9"/>
      <c r="P935" s="9"/>
      <c r="Q935" s="11" t="str">
        <f aca="false">IF(AND(A935="",B935="",D935="",E935=""),"",IF(D935="","Add the quote value",IF(E935="","Pick a status",IF(AND(E935&lt;&gt;"Draft",G935=""),"Add the date sent",IF(AND(OR(E935="Won",E935="Lost"),L935=""),"Add the date decided",IF(AND(E935="Lost",N935=""),"Add why it was lost",IF(AND(L935&lt;&gt;"",G935&lt;&gt;"",L935&lt;G935),"Decided before it was sent?",IF(AND(E935="Sent",H935&lt;&gt;"",I935&lt;&gt;"",H935&gt;I935),"Follow-up is after it expires",""))))))))</f>
        <v/>
      </c>
    </row>
    <row r="936" customFormat="false" ht="15" hidden="false" customHeight="false" outlineLevel="0" collapsed="false">
      <c r="A936" s="9"/>
      <c r="B936" s="9"/>
      <c r="C936" s="9"/>
      <c r="D936" s="10"/>
      <c r="E936" s="9"/>
      <c r="F936" s="11" t="str">
        <f aca="true">IF(OR(A936="",E936=""),"",IF(E936="Won","Won",IF(E936="Lost","Lost",IF(E936="Draft","Send it",IF(I936="","Add the date sent",IF(I936&lt;TODAY(),"Expired - chase or close",IF(AND(H936&lt;&gt;"",H936&lt;TODAY()),"Follow-up overdue",IF(H936=TODAY(),"Follow up today",IF(I936-TODAY()&lt;=Settings!$B$4,"Expiring soon",IF(H936="",IF(TODAY()-G936&gt;=Settings!$B$5,"Chase - no follow-up set","Waiting"),"Waiting"))))))))))</f>
        <v/>
      </c>
      <c r="G936" s="12"/>
      <c r="H936" s="12"/>
      <c r="I936" s="13" t="str">
        <f aca="false">IF(G936="","",G936+IF(J936="",Settings!$B$3,J936))</f>
        <v/>
      </c>
      <c r="J936" s="14"/>
      <c r="K936" s="15" t="str">
        <f aca="true">IF(G936="","",IF(L936&lt;&gt;"",L936,TODAY())-G936)</f>
        <v/>
      </c>
      <c r="L936" s="12"/>
      <c r="M936" s="10"/>
      <c r="N936" s="9"/>
      <c r="O936" s="9"/>
      <c r="P936" s="9"/>
      <c r="Q936" s="11" t="str">
        <f aca="false">IF(AND(A936="",B936="",D936="",E936=""),"",IF(D936="","Add the quote value",IF(E936="","Pick a status",IF(AND(E936&lt;&gt;"Draft",G936=""),"Add the date sent",IF(AND(OR(E936="Won",E936="Lost"),L936=""),"Add the date decided",IF(AND(E936="Lost",N936=""),"Add why it was lost",IF(AND(L936&lt;&gt;"",G936&lt;&gt;"",L936&lt;G936),"Decided before it was sent?",IF(AND(E936="Sent",H936&lt;&gt;"",I936&lt;&gt;"",H936&gt;I936),"Follow-up is after it expires",""))))))))</f>
        <v/>
      </c>
    </row>
    <row r="937" customFormat="false" ht="15" hidden="false" customHeight="false" outlineLevel="0" collapsed="false">
      <c r="A937" s="9"/>
      <c r="B937" s="9"/>
      <c r="C937" s="9"/>
      <c r="D937" s="10"/>
      <c r="E937" s="9"/>
      <c r="F937" s="11" t="str">
        <f aca="true">IF(OR(A937="",E937=""),"",IF(E937="Won","Won",IF(E937="Lost","Lost",IF(E937="Draft","Send it",IF(I937="","Add the date sent",IF(I937&lt;TODAY(),"Expired - chase or close",IF(AND(H937&lt;&gt;"",H937&lt;TODAY()),"Follow-up overdue",IF(H937=TODAY(),"Follow up today",IF(I937-TODAY()&lt;=Settings!$B$4,"Expiring soon",IF(H937="",IF(TODAY()-G937&gt;=Settings!$B$5,"Chase - no follow-up set","Waiting"),"Waiting"))))))))))</f>
        <v/>
      </c>
      <c r="G937" s="12"/>
      <c r="H937" s="12"/>
      <c r="I937" s="13" t="str">
        <f aca="false">IF(G937="","",G937+IF(J937="",Settings!$B$3,J937))</f>
        <v/>
      </c>
      <c r="J937" s="14"/>
      <c r="K937" s="15" t="str">
        <f aca="true">IF(G937="","",IF(L937&lt;&gt;"",L937,TODAY())-G937)</f>
        <v/>
      </c>
      <c r="L937" s="12"/>
      <c r="M937" s="10"/>
      <c r="N937" s="9"/>
      <c r="O937" s="9"/>
      <c r="P937" s="9"/>
      <c r="Q937" s="11" t="str">
        <f aca="false">IF(AND(A937="",B937="",D937="",E937=""),"",IF(D937="","Add the quote value",IF(E937="","Pick a status",IF(AND(E937&lt;&gt;"Draft",G937=""),"Add the date sent",IF(AND(OR(E937="Won",E937="Lost"),L937=""),"Add the date decided",IF(AND(E937="Lost",N937=""),"Add why it was lost",IF(AND(L937&lt;&gt;"",G937&lt;&gt;"",L937&lt;G937),"Decided before it was sent?",IF(AND(E937="Sent",H937&lt;&gt;"",I937&lt;&gt;"",H937&gt;I937),"Follow-up is after it expires",""))))))))</f>
        <v/>
      </c>
    </row>
    <row r="938" customFormat="false" ht="15" hidden="false" customHeight="false" outlineLevel="0" collapsed="false">
      <c r="A938" s="9"/>
      <c r="B938" s="9"/>
      <c r="C938" s="9"/>
      <c r="D938" s="10"/>
      <c r="E938" s="9"/>
      <c r="F938" s="11" t="str">
        <f aca="true">IF(OR(A938="",E938=""),"",IF(E938="Won","Won",IF(E938="Lost","Lost",IF(E938="Draft","Send it",IF(I938="","Add the date sent",IF(I938&lt;TODAY(),"Expired - chase or close",IF(AND(H938&lt;&gt;"",H938&lt;TODAY()),"Follow-up overdue",IF(H938=TODAY(),"Follow up today",IF(I938-TODAY()&lt;=Settings!$B$4,"Expiring soon",IF(H938="",IF(TODAY()-G938&gt;=Settings!$B$5,"Chase - no follow-up set","Waiting"),"Waiting"))))))))))</f>
        <v/>
      </c>
      <c r="G938" s="12"/>
      <c r="H938" s="12"/>
      <c r="I938" s="13" t="str">
        <f aca="false">IF(G938="","",G938+IF(J938="",Settings!$B$3,J938))</f>
        <v/>
      </c>
      <c r="J938" s="14"/>
      <c r="K938" s="15" t="str">
        <f aca="true">IF(G938="","",IF(L938&lt;&gt;"",L938,TODAY())-G938)</f>
        <v/>
      </c>
      <c r="L938" s="12"/>
      <c r="M938" s="10"/>
      <c r="N938" s="9"/>
      <c r="O938" s="9"/>
      <c r="P938" s="9"/>
      <c r="Q938" s="11" t="str">
        <f aca="false">IF(AND(A938="",B938="",D938="",E938=""),"",IF(D938="","Add the quote value",IF(E938="","Pick a status",IF(AND(E938&lt;&gt;"Draft",G938=""),"Add the date sent",IF(AND(OR(E938="Won",E938="Lost"),L938=""),"Add the date decided",IF(AND(E938="Lost",N938=""),"Add why it was lost",IF(AND(L938&lt;&gt;"",G938&lt;&gt;"",L938&lt;G938),"Decided before it was sent?",IF(AND(E938="Sent",H938&lt;&gt;"",I938&lt;&gt;"",H938&gt;I938),"Follow-up is after it expires",""))))))))</f>
        <v/>
      </c>
    </row>
    <row r="939" customFormat="false" ht="15" hidden="false" customHeight="false" outlineLevel="0" collapsed="false">
      <c r="A939" s="9"/>
      <c r="B939" s="9"/>
      <c r="C939" s="9"/>
      <c r="D939" s="10"/>
      <c r="E939" s="9"/>
      <c r="F939" s="11" t="str">
        <f aca="true">IF(OR(A939="",E939=""),"",IF(E939="Won","Won",IF(E939="Lost","Lost",IF(E939="Draft","Send it",IF(I939="","Add the date sent",IF(I939&lt;TODAY(),"Expired - chase or close",IF(AND(H939&lt;&gt;"",H939&lt;TODAY()),"Follow-up overdue",IF(H939=TODAY(),"Follow up today",IF(I939-TODAY()&lt;=Settings!$B$4,"Expiring soon",IF(H939="",IF(TODAY()-G939&gt;=Settings!$B$5,"Chase - no follow-up set","Waiting"),"Waiting"))))))))))</f>
        <v/>
      </c>
      <c r="G939" s="12"/>
      <c r="H939" s="12"/>
      <c r="I939" s="13" t="str">
        <f aca="false">IF(G939="","",G939+IF(J939="",Settings!$B$3,J939))</f>
        <v/>
      </c>
      <c r="J939" s="14"/>
      <c r="K939" s="15" t="str">
        <f aca="true">IF(G939="","",IF(L939&lt;&gt;"",L939,TODAY())-G939)</f>
        <v/>
      </c>
      <c r="L939" s="12"/>
      <c r="M939" s="10"/>
      <c r="N939" s="9"/>
      <c r="O939" s="9"/>
      <c r="P939" s="9"/>
      <c r="Q939" s="11" t="str">
        <f aca="false">IF(AND(A939="",B939="",D939="",E939=""),"",IF(D939="","Add the quote value",IF(E939="","Pick a status",IF(AND(E939&lt;&gt;"Draft",G939=""),"Add the date sent",IF(AND(OR(E939="Won",E939="Lost"),L939=""),"Add the date decided",IF(AND(E939="Lost",N939=""),"Add why it was lost",IF(AND(L939&lt;&gt;"",G939&lt;&gt;"",L939&lt;G939),"Decided before it was sent?",IF(AND(E939="Sent",H939&lt;&gt;"",I939&lt;&gt;"",H939&gt;I939),"Follow-up is after it expires",""))))))))</f>
        <v/>
      </c>
    </row>
    <row r="940" customFormat="false" ht="15" hidden="false" customHeight="false" outlineLevel="0" collapsed="false">
      <c r="A940" s="9"/>
      <c r="B940" s="9"/>
      <c r="C940" s="9"/>
      <c r="D940" s="10"/>
      <c r="E940" s="9"/>
      <c r="F940" s="11" t="str">
        <f aca="true">IF(OR(A940="",E940=""),"",IF(E940="Won","Won",IF(E940="Lost","Lost",IF(E940="Draft","Send it",IF(I940="","Add the date sent",IF(I940&lt;TODAY(),"Expired - chase or close",IF(AND(H940&lt;&gt;"",H940&lt;TODAY()),"Follow-up overdue",IF(H940=TODAY(),"Follow up today",IF(I940-TODAY()&lt;=Settings!$B$4,"Expiring soon",IF(H940="",IF(TODAY()-G940&gt;=Settings!$B$5,"Chase - no follow-up set","Waiting"),"Waiting"))))))))))</f>
        <v/>
      </c>
      <c r="G940" s="12"/>
      <c r="H940" s="12"/>
      <c r="I940" s="13" t="str">
        <f aca="false">IF(G940="","",G940+IF(J940="",Settings!$B$3,J940))</f>
        <v/>
      </c>
      <c r="J940" s="14"/>
      <c r="K940" s="15" t="str">
        <f aca="true">IF(G940="","",IF(L940&lt;&gt;"",L940,TODAY())-G940)</f>
        <v/>
      </c>
      <c r="L940" s="12"/>
      <c r="M940" s="10"/>
      <c r="N940" s="9"/>
      <c r="O940" s="9"/>
      <c r="P940" s="9"/>
      <c r="Q940" s="11" t="str">
        <f aca="false">IF(AND(A940="",B940="",D940="",E940=""),"",IF(D940="","Add the quote value",IF(E940="","Pick a status",IF(AND(E940&lt;&gt;"Draft",G940=""),"Add the date sent",IF(AND(OR(E940="Won",E940="Lost"),L940=""),"Add the date decided",IF(AND(E940="Lost",N940=""),"Add why it was lost",IF(AND(L940&lt;&gt;"",G940&lt;&gt;"",L940&lt;G940),"Decided before it was sent?",IF(AND(E940="Sent",H940&lt;&gt;"",I940&lt;&gt;"",H940&gt;I940),"Follow-up is after it expires",""))))))))</f>
        <v/>
      </c>
    </row>
    <row r="941" customFormat="false" ht="15" hidden="false" customHeight="false" outlineLevel="0" collapsed="false">
      <c r="A941" s="9"/>
      <c r="B941" s="9"/>
      <c r="C941" s="9"/>
      <c r="D941" s="10"/>
      <c r="E941" s="9"/>
      <c r="F941" s="11" t="str">
        <f aca="true">IF(OR(A941="",E941=""),"",IF(E941="Won","Won",IF(E941="Lost","Lost",IF(E941="Draft","Send it",IF(I941="","Add the date sent",IF(I941&lt;TODAY(),"Expired - chase or close",IF(AND(H941&lt;&gt;"",H941&lt;TODAY()),"Follow-up overdue",IF(H941=TODAY(),"Follow up today",IF(I941-TODAY()&lt;=Settings!$B$4,"Expiring soon",IF(H941="",IF(TODAY()-G941&gt;=Settings!$B$5,"Chase - no follow-up set","Waiting"),"Waiting"))))))))))</f>
        <v/>
      </c>
      <c r="G941" s="12"/>
      <c r="H941" s="12"/>
      <c r="I941" s="13" t="str">
        <f aca="false">IF(G941="","",G941+IF(J941="",Settings!$B$3,J941))</f>
        <v/>
      </c>
      <c r="J941" s="14"/>
      <c r="K941" s="15" t="str">
        <f aca="true">IF(G941="","",IF(L941&lt;&gt;"",L941,TODAY())-G941)</f>
        <v/>
      </c>
      <c r="L941" s="12"/>
      <c r="M941" s="10"/>
      <c r="N941" s="9"/>
      <c r="O941" s="9"/>
      <c r="P941" s="9"/>
      <c r="Q941" s="11" t="str">
        <f aca="false">IF(AND(A941="",B941="",D941="",E941=""),"",IF(D941="","Add the quote value",IF(E941="","Pick a status",IF(AND(E941&lt;&gt;"Draft",G941=""),"Add the date sent",IF(AND(OR(E941="Won",E941="Lost"),L941=""),"Add the date decided",IF(AND(E941="Lost",N941=""),"Add why it was lost",IF(AND(L941&lt;&gt;"",G941&lt;&gt;"",L941&lt;G941),"Decided before it was sent?",IF(AND(E941="Sent",H941&lt;&gt;"",I941&lt;&gt;"",H941&gt;I941),"Follow-up is after it expires",""))))))))</f>
        <v/>
      </c>
    </row>
    <row r="942" customFormat="false" ht="15" hidden="false" customHeight="false" outlineLevel="0" collapsed="false">
      <c r="A942" s="9"/>
      <c r="B942" s="9"/>
      <c r="C942" s="9"/>
      <c r="D942" s="10"/>
      <c r="E942" s="9"/>
      <c r="F942" s="11" t="str">
        <f aca="true">IF(OR(A942="",E942=""),"",IF(E942="Won","Won",IF(E942="Lost","Lost",IF(E942="Draft","Send it",IF(I942="","Add the date sent",IF(I942&lt;TODAY(),"Expired - chase or close",IF(AND(H942&lt;&gt;"",H942&lt;TODAY()),"Follow-up overdue",IF(H942=TODAY(),"Follow up today",IF(I942-TODAY()&lt;=Settings!$B$4,"Expiring soon",IF(H942="",IF(TODAY()-G942&gt;=Settings!$B$5,"Chase - no follow-up set","Waiting"),"Waiting"))))))))))</f>
        <v/>
      </c>
      <c r="G942" s="12"/>
      <c r="H942" s="12"/>
      <c r="I942" s="13" t="str">
        <f aca="false">IF(G942="","",G942+IF(J942="",Settings!$B$3,J942))</f>
        <v/>
      </c>
      <c r="J942" s="14"/>
      <c r="K942" s="15" t="str">
        <f aca="true">IF(G942="","",IF(L942&lt;&gt;"",L942,TODAY())-G942)</f>
        <v/>
      </c>
      <c r="L942" s="12"/>
      <c r="M942" s="10"/>
      <c r="N942" s="9"/>
      <c r="O942" s="9"/>
      <c r="P942" s="9"/>
      <c r="Q942" s="11" t="str">
        <f aca="false">IF(AND(A942="",B942="",D942="",E942=""),"",IF(D942="","Add the quote value",IF(E942="","Pick a status",IF(AND(E942&lt;&gt;"Draft",G942=""),"Add the date sent",IF(AND(OR(E942="Won",E942="Lost"),L942=""),"Add the date decided",IF(AND(E942="Lost",N942=""),"Add why it was lost",IF(AND(L942&lt;&gt;"",G942&lt;&gt;"",L942&lt;G942),"Decided before it was sent?",IF(AND(E942="Sent",H942&lt;&gt;"",I942&lt;&gt;"",H942&gt;I942),"Follow-up is after it expires",""))))))))</f>
        <v/>
      </c>
    </row>
    <row r="943" customFormat="false" ht="15" hidden="false" customHeight="false" outlineLevel="0" collapsed="false">
      <c r="A943" s="9"/>
      <c r="B943" s="9"/>
      <c r="C943" s="9"/>
      <c r="D943" s="10"/>
      <c r="E943" s="9"/>
      <c r="F943" s="11" t="str">
        <f aca="true">IF(OR(A943="",E943=""),"",IF(E943="Won","Won",IF(E943="Lost","Lost",IF(E943="Draft","Send it",IF(I943="","Add the date sent",IF(I943&lt;TODAY(),"Expired - chase or close",IF(AND(H943&lt;&gt;"",H943&lt;TODAY()),"Follow-up overdue",IF(H943=TODAY(),"Follow up today",IF(I943-TODAY()&lt;=Settings!$B$4,"Expiring soon",IF(H943="",IF(TODAY()-G943&gt;=Settings!$B$5,"Chase - no follow-up set","Waiting"),"Waiting"))))))))))</f>
        <v/>
      </c>
      <c r="G943" s="12"/>
      <c r="H943" s="12"/>
      <c r="I943" s="13" t="str">
        <f aca="false">IF(G943="","",G943+IF(J943="",Settings!$B$3,J943))</f>
        <v/>
      </c>
      <c r="J943" s="14"/>
      <c r="K943" s="15" t="str">
        <f aca="true">IF(G943="","",IF(L943&lt;&gt;"",L943,TODAY())-G943)</f>
        <v/>
      </c>
      <c r="L943" s="12"/>
      <c r="M943" s="10"/>
      <c r="N943" s="9"/>
      <c r="O943" s="9"/>
      <c r="P943" s="9"/>
      <c r="Q943" s="11" t="str">
        <f aca="false">IF(AND(A943="",B943="",D943="",E943=""),"",IF(D943="","Add the quote value",IF(E943="","Pick a status",IF(AND(E943&lt;&gt;"Draft",G943=""),"Add the date sent",IF(AND(OR(E943="Won",E943="Lost"),L943=""),"Add the date decided",IF(AND(E943="Lost",N943=""),"Add why it was lost",IF(AND(L943&lt;&gt;"",G943&lt;&gt;"",L943&lt;G943),"Decided before it was sent?",IF(AND(E943="Sent",H943&lt;&gt;"",I943&lt;&gt;"",H943&gt;I943),"Follow-up is after it expires",""))))))))</f>
        <v/>
      </c>
    </row>
    <row r="944" customFormat="false" ht="15" hidden="false" customHeight="false" outlineLevel="0" collapsed="false">
      <c r="A944" s="9"/>
      <c r="B944" s="9"/>
      <c r="C944" s="9"/>
      <c r="D944" s="10"/>
      <c r="E944" s="9"/>
      <c r="F944" s="11" t="str">
        <f aca="true">IF(OR(A944="",E944=""),"",IF(E944="Won","Won",IF(E944="Lost","Lost",IF(E944="Draft","Send it",IF(I944="","Add the date sent",IF(I944&lt;TODAY(),"Expired - chase or close",IF(AND(H944&lt;&gt;"",H944&lt;TODAY()),"Follow-up overdue",IF(H944=TODAY(),"Follow up today",IF(I944-TODAY()&lt;=Settings!$B$4,"Expiring soon",IF(H944="",IF(TODAY()-G944&gt;=Settings!$B$5,"Chase - no follow-up set","Waiting"),"Waiting"))))))))))</f>
        <v/>
      </c>
      <c r="G944" s="12"/>
      <c r="H944" s="12"/>
      <c r="I944" s="13" t="str">
        <f aca="false">IF(G944="","",G944+IF(J944="",Settings!$B$3,J944))</f>
        <v/>
      </c>
      <c r="J944" s="14"/>
      <c r="K944" s="15" t="str">
        <f aca="true">IF(G944="","",IF(L944&lt;&gt;"",L944,TODAY())-G944)</f>
        <v/>
      </c>
      <c r="L944" s="12"/>
      <c r="M944" s="10"/>
      <c r="N944" s="9"/>
      <c r="O944" s="9"/>
      <c r="P944" s="9"/>
      <c r="Q944" s="11" t="str">
        <f aca="false">IF(AND(A944="",B944="",D944="",E944=""),"",IF(D944="","Add the quote value",IF(E944="","Pick a status",IF(AND(E944&lt;&gt;"Draft",G944=""),"Add the date sent",IF(AND(OR(E944="Won",E944="Lost"),L944=""),"Add the date decided",IF(AND(E944="Lost",N944=""),"Add why it was lost",IF(AND(L944&lt;&gt;"",G944&lt;&gt;"",L944&lt;G944),"Decided before it was sent?",IF(AND(E944="Sent",H944&lt;&gt;"",I944&lt;&gt;"",H944&gt;I944),"Follow-up is after it expires",""))))))))</f>
        <v/>
      </c>
    </row>
    <row r="945" customFormat="false" ht="15" hidden="false" customHeight="false" outlineLevel="0" collapsed="false">
      <c r="A945" s="9"/>
      <c r="B945" s="9"/>
      <c r="C945" s="9"/>
      <c r="D945" s="10"/>
      <c r="E945" s="9"/>
      <c r="F945" s="11" t="str">
        <f aca="true">IF(OR(A945="",E945=""),"",IF(E945="Won","Won",IF(E945="Lost","Lost",IF(E945="Draft","Send it",IF(I945="","Add the date sent",IF(I945&lt;TODAY(),"Expired - chase or close",IF(AND(H945&lt;&gt;"",H945&lt;TODAY()),"Follow-up overdue",IF(H945=TODAY(),"Follow up today",IF(I945-TODAY()&lt;=Settings!$B$4,"Expiring soon",IF(H945="",IF(TODAY()-G945&gt;=Settings!$B$5,"Chase - no follow-up set","Waiting"),"Waiting"))))))))))</f>
        <v/>
      </c>
      <c r="G945" s="12"/>
      <c r="H945" s="12"/>
      <c r="I945" s="13" t="str">
        <f aca="false">IF(G945="","",G945+IF(J945="",Settings!$B$3,J945))</f>
        <v/>
      </c>
      <c r="J945" s="14"/>
      <c r="K945" s="15" t="str">
        <f aca="true">IF(G945="","",IF(L945&lt;&gt;"",L945,TODAY())-G945)</f>
        <v/>
      </c>
      <c r="L945" s="12"/>
      <c r="M945" s="10"/>
      <c r="N945" s="9"/>
      <c r="O945" s="9"/>
      <c r="P945" s="9"/>
      <c r="Q945" s="11" t="str">
        <f aca="false">IF(AND(A945="",B945="",D945="",E945=""),"",IF(D945="","Add the quote value",IF(E945="","Pick a status",IF(AND(E945&lt;&gt;"Draft",G945=""),"Add the date sent",IF(AND(OR(E945="Won",E945="Lost"),L945=""),"Add the date decided",IF(AND(E945="Lost",N945=""),"Add why it was lost",IF(AND(L945&lt;&gt;"",G945&lt;&gt;"",L945&lt;G945),"Decided before it was sent?",IF(AND(E945="Sent",H945&lt;&gt;"",I945&lt;&gt;"",H945&gt;I945),"Follow-up is after it expires",""))))))))</f>
        <v/>
      </c>
    </row>
    <row r="946" customFormat="false" ht="15" hidden="false" customHeight="false" outlineLevel="0" collapsed="false">
      <c r="A946" s="9"/>
      <c r="B946" s="9"/>
      <c r="C946" s="9"/>
      <c r="D946" s="10"/>
      <c r="E946" s="9"/>
      <c r="F946" s="11" t="str">
        <f aca="true">IF(OR(A946="",E946=""),"",IF(E946="Won","Won",IF(E946="Lost","Lost",IF(E946="Draft","Send it",IF(I946="","Add the date sent",IF(I946&lt;TODAY(),"Expired - chase or close",IF(AND(H946&lt;&gt;"",H946&lt;TODAY()),"Follow-up overdue",IF(H946=TODAY(),"Follow up today",IF(I946-TODAY()&lt;=Settings!$B$4,"Expiring soon",IF(H946="",IF(TODAY()-G946&gt;=Settings!$B$5,"Chase - no follow-up set","Waiting"),"Waiting"))))))))))</f>
        <v/>
      </c>
      <c r="G946" s="12"/>
      <c r="H946" s="12"/>
      <c r="I946" s="13" t="str">
        <f aca="false">IF(G946="","",G946+IF(J946="",Settings!$B$3,J946))</f>
        <v/>
      </c>
      <c r="J946" s="14"/>
      <c r="K946" s="15" t="str">
        <f aca="true">IF(G946="","",IF(L946&lt;&gt;"",L946,TODAY())-G946)</f>
        <v/>
      </c>
      <c r="L946" s="12"/>
      <c r="M946" s="10"/>
      <c r="N946" s="9"/>
      <c r="O946" s="9"/>
      <c r="P946" s="9"/>
      <c r="Q946" s="11" t="str">
        <f aca="false">IF(AND(A946="",B946="",D946="",E946=""),"",IF(D946="","Add the quote value",IF(E946="","Pick a status",IF(AND(E946&lt;&gt;"Draft",G946=""),"Add the date sent",IF(AND(OR(E946="Won",E946="Lost"),L946=""),"Add the date decided",IF(AND(E946="Lost",N946=""),"Add why it was lost",IF(AND(L946&lt;&gt;"",G946&lt;&gt;"",L946&lt;G946),"Decided before it was sent?",IF(AND(E946="Sent",H946&lt;&gt;"",I946&lt;&gt;"",H946&gt;I946),"Follow-up is after it expires",""))))))))</f>
        <v/>
      </c>
    </row>
    <row r="947" customFormat="false" ht="15" hidden="false" customHeight="false" outlineLevel="0" collapsed="false">
      <c r="A947" s="9"/>
      <c r="B947" s="9"/>
      <c r="C947" s="9"/>
      <c r="D947" s="10"/>
      <c r="E947" s="9"/>
      <c r="F947" s="11" t="str">
        <f aca="true">IF(OR(A947="",E947=""),"",IF(E947="Won","Won",IF(E947="Lost","Lost",IF(E947="Draft","Send it",IF(I947="","Add the date sent",IF(I947&lt;TODAY(),"Expired - chase or close",IF(AND(H947&lt;&gt;"",H947&lt;TODAY()),"Follow-up overdue",IF(H947=TODAY(),"Follow up today",IF(I947-TODAY()&lt;=Settings!$B$4,"Expiring soon",IF(H947="",IF(TODAY()-G947&gt;=Settings!$B$5,"Chase - no follow-up set","Waiting"),"Waiting"))))))))))</f>
        <v/>
      </c>
      <c r="G947" s="12"/>
      <c r="H947" s="12"/>
      <c r="I947" s="13" t="str">
        <f aca="false">IF(G947="","",G947+IF(J947="",Settings!$B$3,J947))</f>
        <v/>
      </c>
      <c r="J947" s="14"/>
      <c r="K947" s="15" t="str">
        <f aca="true">IF(G947="","",IF(L947&lt;&gt;"",L947,TODAY())-G947)</f>
        <v/>
      </c>
      <c r="L947" s="12"/>
      <c r="M947" s="10"/>
      <c r="N947" s="9"/>
      <c r="O947" s="9"/>
      <c r="P947" s="9"/>
      <c r="Q947" s="11" t="str">
        <f aca="false">IF(AND(A947="",B947="",D947="",E947=""),"",IF(D947="","Add the quote value",IF(E947="","Pick a status",IF(AND(E947&lt;&gt;"Draft",G947=""),"Add the date sent",IF(AND(OR(E947="Won",E947="Lost"),L947=""),"Add the date decided",IF(AND(E947="Lost",N947=""),"Add why it was lost",IF(AND(L947&lt;&gt;"",G947&lt;&gt;"",L947&lt;G947),"Decided before it was sent?",IF(AND(E947="Sent",H947&lt;&gt;"",I947&lt;&gt;"",H947&gt;I947),"Follow-up is after it expires",""))))))))</f>
        <v/>
      </c>
    </row>
    <row r="948" customFormat="false" ht="15" hidden="false" customHeight="false" outlineLevel="0" collapsed="false">
      <c r="A948" s="9"/>
      <c r="B948" s="9"/>
      <c r="C948" s="9"/>
      <c r="D948" s="10"/>
      <c r="E948" s="9"/>
      <c r="F948" s="11" t="str">
        <f aca="true">IF(OR(A948="",E948=""),"",IF(E948="Won","Won",IF(E948="Lost","Lost",IF(E948="Draft","Send it",IF(I948="","Add the date sent",IF(I948&lt;TODAY(),"Expired - chase or close",IF(AND(H948&lt;&gt;"",H948&lt;TODAY()),"Follow-up overdue",IF(H948=TODAY(),"Follow up today",IF(I948-TODAY()&lt;=Settings!$B$4,"Expiring soon",IF(H948="",IF(TODAY()-G948&gt;=Settings!$B$5,"Chase - no follow-up set","Waiting"),"Waiting"))))))))))</f>
        <v/>
      </c>
      <c r="G948" s="12"/>
      <c r="H948" s="12"/>
      <c r="I948" s="13" t="str">
        <f aca="false">IF(G948="","",G948+IF(J948="",Settings!$B$3,J948))</f>
        <v/>
      </c>
      <c r="J948" s="14"/>
      <c r="K948" s="15" t="str">
        <f aca="true">IF(G948="","",IF(L948&lt;&gt;"",L948,TODAY())-G948)</f>
        <v/>
      </c>
      <c r="L948" s="12"/>
      <c r="M948" s="10"/>
      <c r="N948" s="9"/>
      <c r="O948" s="9"/>
      <c r="P948" s="9"/>
      <c r="Q948" s="11" t="str">
        <f aca="false">IF(AND(A948="",B948="",D948="",E948=""),"",IF(D948="","Add the quote value",IF(E948="","Pick a status",IF(AND(E948&lt;&gt;"Draft",G948=""),"Add the date sent",IF(AND(OR(E948="Won",E948="Lost"),L948=""),"Add the date decided",IF(AND(E948="Lost",N948=""),"Add why it was lost",IF(AND(L948&lt;&gt;"",G948&lt;&gt;"",L948&lt;G948),"Decided before it was sent?",IF(AND(E948="Sent",H948&lt;&gt;"",I948&lt;&gt;"",H948&gt;I948),"Follow-up is after it expires",""))))))))</f>
        <v/>
      </c>
    </row>
    <row r="949" customFormat="false" ht="15" hidden="false" customHeight="false" outlineLevel="0" collapsed="false">
      <c r="A949" s="9"/>
      <c r="B949" s="9"/>
      <c r="C949" s="9"/>
      <c r="D949" s="10"/>
      <c r="E949" s="9"/>
      <c r="F949" s="11" t="str">
        <f aca="true">IF(OR(A949="",E949=""),"",IF(E949="Won","Won",IF(E949="Lost","Lost",IF(E949="Draft","Send it",IF(I949="","Add the date sent",IF(I949&lt;TODAY(),"Expired - chase or close",IF(AND(H949&lt;&gt;"",H949&lt;TODAY()),"Follow-up overdue",IF(H949=TODAY(),"Follow up today",IF(I949-TODAY()&lt;=Settings!$B$4,"Expiring soon",IF(H949="",IF(TODAY()-G949&gt;=Settings!$B$5,"Chase - no follow-up set","Waiting"),"Waiting"))))))))))</f>
        <v/>
      </c>
      <c r="G949" s="12"/>
      <c r="H949" s="12"/>
      <c r="I949" s="13" t="str">
        <f aca="false">IF(G949="","",G949+IF(J949="",Settings!$B$3,J949))</f>
        <v/>
      </c>
      <c r="J949" s="14"/>
      <c r="K949" s="15" t="str">
        <f aca="true">IF(G949="","",IF(L949&lt;&gt;"",L949,TODAY())-G949)</f>
        <v/>
      </c>
      <c r="L949" s="12"/>
      <c r="M949" s="10"/>
      <c r="N949" s="9"/>
      <c r="O949" s="9"/>
      <c r="P949" s="9"/>
      <c r="Q949" s="11" t="str">
        <f aca="false">IF(AND(A949="",B949="",D949="",E949=""),"",IF(D949="","Add the quote value",IF(E949="","Pick a status",IF(AND(E949&lt;&gt;"Draft",G949=""),"Add the date sent",IF(AND(OR(E949="Won",E949="Lost"),L949=""),"Add the date decided",IF(AND(E949="Lost",N949=""),"Add why it was lost",IF(AND(L949&lt;&gt;"",G949&lt;&gt;"",L949&lt;G949),"Decided before it was sent?",IF(AND(E949="Sent",H949&lt;&gt;"",I949&lt;&gt;"",H949&gt;I949),"Follow-up is after it expires",""))))))))</f>
        <v/>
      </c>
    </row>
    <row r="950" customFormat="false" ht="15" hidden="false" customHeight="false" outlineLevel="0" collapsed="false">
      <c r="A950" s="9"/>
      <c r="B950" s="9"/>
      <c r="C950" s="9"/>
      <c r="D950" s="10"/>
      <c r="E950" s="9"/>
      <c r="F950" s="11" t="str">
        <f aca="true">IF(OR(A950="",E950=""),"",IF(E950="Won","Won",IF(E950="Lost","Lost",IF(E950="Draft","Send it",IF(I950="","Add the date sent",IF(I950&lt;TODAY(),"Expired - chase or close",IF(AND(H950&lt;&gt;"",H950&lt;TODAY()),"Follow-up overdue",IF(H950=TODAY(),"Follow up today",IF(I950-TODAY()&lt;=Settings!$B$4,"Expiring soon",IF(H950="",IF(TODAY()-G950&gt;=Settings!$B$5,"Chase - no follow-up set","Waiting"),"Waiting"))))))))))</f>
        <v/>
      </c>
      <c r="G950" s="12"/>
      <c r="H950" s="12"/>
      <c r="I950" s="13" t="str">
        <f aca="false">IF(G950="","",G950+IF(J950="",Settings!$B$3,J950))</f>
        <v/>
      </c>
      <c r="J950" s="14"/>
      <c r="K950" s="15" t="str">
        <f aca="true">IF(G950="","",IF(L950&lt;&gt;"",L950,TODAY())-G950)</f>
        <v/>
      </c>
      <c r="L950" s="12"/>
      <c r="M950" s="10"/>
      <c r="N950" s="9"/>
      <c r="O950" s="9"/>
      <c r="P950" s="9"/>
      <c r="Q950" s="11" t="str">
        <f aca="false">IF(AND(A950="",B950="",D950="",E950=""),"",IF(D950="","Add the quote value",IF(E950="","Pick a status",IF(AND(E950&lt;&gt;"Draft",G950=""),"Add the date sent",IF(AND(OR(E950="Won",E950="Lost"),L950=""),"Add the date decided",IF(AND(E950="Lost",N950=""),"Add why it was lost",IF(AND(L950&lt;&gt;"",G950&lt;&gt;"",L950&lt;G950),"Decided before it was sent?",IF(AND(E950="Sent",H950&lt;&gt;"",I950&lt;&gt;"",H950&gt;I950),"Follow-up is after it expires",""))))))))</f>
        <v/>
      </c>
    </row>
    <row r="951" customFormat="false" ht="15" hidden="false" customHeight="false" outlineLevel="0" collapsed="false">
      <c r="A951" s="9"/>
      <c r="B951" s="9"/>
      <c r="C951" s="9"/>
      <c r="D951" s="10"/>
      <c r="E951" s="9"/>
      <c r="F951" s="11" t="str">
        <f aca="true">IF(OR(A951="",E951=""),"",IF(E951="Won","Won",IF(E951="Lost","Lost",IF(E951="Draft","Send it",IF(I951="","Add the date sent",IF(I951&lt;TODAY(),"Expired - chase or close",IF(AND(H951&lt;&gt;"",H951&lt;TODAY()),"Follow-up overdue",IF(H951=TODAY(),"Follow up today",IF(I951-TODAY()&lt;=Settings!$B$4,"Expiring soon",IF(H951="",IF(TODAY()-G951&gt;=Settings!$B$5,"Chase - no follow-up set","Waiting"),"Waiting"))))))))))</f>
        <v/>
      </c>
      <c r="G951" s="12"/>
      <c r="H951" s="12"/>
      <c r="I951" s="13" t="str">
        <f aca="false">IF(G951="","",G951+IF(J951="",Settings!$B$3,J951))</f>
        <v/>
      </c>
      <c r="J951" s="14"/>
      <c r="K951" s="15" t="str">
        <f aca="true">IF(G951="","",IF(L951&lt;&gt;"",L951,TODAY())-G951)</f>
        <v/>
      </c>
      <c r="L951" s="12"/>
      <c r="M951" s="10"/>
      <c r="N951" s="9"/>
      <c r="O951" s="9"/>
      <c r="P951" s="9"/>
      <c r="Q951" s="11" t="str">
        <f aca="false">IF(AND(A951="",B951="",D951="",E951=""),"",IF(D951="","Add the quote value",IF(E951="","Pick a status",IF(AND(E951&lt;&gt;"Draft",G951=""),"Add the date sent",IF(AND(OR(E951="Won",E951="Lost"),L951=""),"Add the date decided",IF(AND(E951="Lost",N951=""),"Add why it was lost",IF(AND(L951&lt;&gt;"",G951&lt;&gt;"",L951&lt;G951),"Decided before it was sent?",IF(AND(E951="Sent",H951&lt;&gt;"",I951&lt;&gt;"",H951&gt;I951),"Follow-up is after it expires",""))))))))</f>
        <v/>
      </c>
    </row>
    <row r="952" customFormat="false" ht="15" hidden="false" customHeight="false" outlineLevel="0" collapsed="false">
      <c r="A952" s="9"/>
      <c r="B952" s="9"/>
      <c r="C952" s="9"/>
      <c r="D952" s="10"/>
      <c r="E952" s="9"/>
      <c r="F952" s="11" t="str">
        <f aca="true">IF(OR(A952="",E952=""),"",IF(E952="Won","Won",IF(E952="Lost","Lost",IF(E952="Draft","Send it",IF(I952="","Add the date sent",IF(I952&lt;TODAY(),"Expired - chase or close",IF(AND(H952&lt;&gt;"",H952&lt;TODAY()),"Follow-up overdue",IF(H952=TODAY(),"Follow up today",IF(I952-TODAY()&lt;=Settings!$B$4,"Expiring soon",IF(H952="",IF(TODAY()-G952&gt;=Settings!$B$5,"Chase - no follow-up set","Waiting"),"Waiting"))))))))))</f>
        <v/>
      </c>
      <c r="G952" s="12"/>
      <c r="H952" s="12"/>
      <c r="I952" s="13" t="str">
        <f aca="false">IF(G952="","",G952+IF(J952="",Settings!$B$3,J952))</f>
        <v/>
      </c>
      <c r="J952" s="14"/>
      <c r="K952" s="15" t="str">
        <f aca="true">IF(G952="","",IF(L952&lt;&gt;"",L952,TODAY())-G952)</f>
        <v/>
      </c>
      <c r="L952" s="12"/>
      <c r="M952" s="10"/>
      <c r="N952" s="9"/>
      <c r="O952" s="9"/>
      <c r="P952" s="9"/>
      <c r="Q952" s="11" t="str">
        <f aca="false">IF(AND(A952="",B952="",D952="",E952=""),"",IF(D952="","Add the quote value",IF(E952="","Pick a status",IF(AND(E952&lt;&gt;"Draft",G952=""),"Add the date sent",IF(AND(OR(E952="Won",E952="Lost"),L952=""),"Add the date decided",IF(AND(E952="Lost",N952=""),"Add why it was lost",IF(AND(L952&lt;&gt;"",G952&lt;&gt;"",L952&lt;G952),"Decided before it was sent?",IF(AND(E952="Sent",H952&lt;&gt;"",I952&lt;&gt;"",H952&gt;I952),"Follow-up is after it expires",""))))))))</f>
        <v/>
      </c>
    </row>
    <row r="953" customFormat="false" ht="15" hidden="false" customHeight="false" outlineLevel="0" collapsed="false">
      <c r="A953" s="9"/>
      <c r="B953" s="9"/>
      <c r="C953" s="9"/>
      <c r="D953" s="10"/>
      <c r="E953" s="9"/>
      <c r="F953" s="11" t="str">
        <f aca="true">IF(OR(A953="",E953=""),"",IF(E953="Won","Won",IF(E953="Lost","Lost",IF(E953="Draft","Send it",IF(I953="","Add the date sent",IF(I953&lt;TODAY(),"Expired - chase or close",IF(AND(H953&lt;&gt;"",H953&lt;TODAY()),"Follow-up overdue",IF(H953=TODAY(),"Follow up today",IF(I953-TODAY()&lt;=Settings!$B$4,"Expiring soon",IF(H953="",IF(TODAY()-G953&gt;=Settings!$B$5,"Chase - no follow-up set","Waiting"),"Waiting"))))))))))</f>
        <v/>
      </c>
      <c r="G953" s="12"/>
      <c r="H953" s="12"/>
      <c r="I953" s="13" t="str">
        <f aca="false">IF(G953="","",G953+IF(J953="",Settings!$B$3,J953))</f>
        <v/>
      </c>
      <c r="J953" s="14"/>
      <c r="K953" s="15" t="str">
        <f aca="true">IF(G953="","",IF(L953&lt;&gt;"",L953,TODAY())-G953)</f>
        <v/>
      </c>
      <c r="L953" s="12"/>
      <c r="M953" s="10"/>
      <c r="N953" s="9"/>
      <c r="O953" s="9"/>
      <c r="P953" s="9"/>
      <c r="Q953" s="11" t="str">
        <f aca="false">IF(AND(A953="",B953="",D953="",E953=""),"",IF(D953="","Add the quote value",IF(E953="","Pick a status",IF(AND(E953&lt;&gt;"Draft",G953=""),"Add the date sent",IF(AND(OR(E953="Won",E953="Lost"),L953=""),"Add the date decided",IF(AND(E953="Lost",N953=""),"Add why it was lost",IF(AND(L953&lt;&gt;"",G953&lt;&gt;"",L953&lt;G953),"Decided before it was sent?",IF(AND(E953="Sent",H953&lt;&gt;"",I953&lt;&gt;"",H953&gt;I953),"Follow-up is after it expires",""))))))))</f>
        <v/>
      </c>
    </row>
    <row r="954" customFormat="false" ht="15" hidden="false" customHeight="false" outlineLevel="0" collapsed="false">
      <c r="A954" s="9"/>
      <c r="B954" s="9"/>
      <c r="C954" s="9"/>
      <c r="D954" s="10"/>
      <c r="E954" s="9"/>
      <c r="F954" s="11" t="str">
        <f aca="true">IF(OR(A954="",E954=""),"",IF(E954="Won","Won",IF(E954="Lost","Lost",IF(E954="Draft","Send it",IF(I954="","Add the date sent",IF(I954&lt;TODAY(),"Expired - chase or close",IF(AND(H954&lt;&gt;"",H954&lt;TODAY()),"Follow-up overdue",IF(H954=TODAY(),"Follow up today",IF(I954-TODAY()&lt;=Settings!$B$4,"Expiring soon",IF(H954="",IF(TODAY()-G954&gt;=Settings!$B$5,"Chase - no follow-up set","Waiting"),"Waiting"))))))))))</f>
        <v/>
      </c>
      <c r="G954" s="12"/>
      <c r="H954" s="12"/>
      <c r="I954" s="13" t="str">
        <f aca="false">IF(G954="","",G954+IF(J954="",Settings!$B$3,J954))</f>
        <v/>
      </c>
      <c r="J954" s="14"/>
      <c r="K954" s="15" t="str">
        <f aca="true">IF(G954="","",IF(L954&lt;&gt;"",L954,TODAY())-G954)</f>
        <v/>
      </c>
      <c r="L954" s="12"/>
      <c r="M954" s="10"/>
      <c r="N954" s="9"/>
      <c r="O954" s="9"/>
      <c r="P954" s="9"/>
      <c r="Q954" s="11" t="str">
        <f aca="false">IF(AND(A954="",B954="",D954="",E954=""),"",IF(D954="","Add the quote value",IF(E954="","Pick a status",IF(AND(E954&lt;&gt;"Draft",G954=""),"Add the date sent",IF(AND(OR(E954="Won",E954="Lost"),L954=""),"Add the date decided",IF(AND(E954="Lost",N954=""),"Add why it was lost",IF(AND(L954&lt;&gt;"",G954&lt;&gt;"",L954&lt;G954),"Decided before it was sent?",IF(AND(E954="Sent",H954&lt;&gt;"",I954&lt;&gt;"",H954&gt;I954),"Follow-up is after it expires",""))))))))</f>
        <v/>
      </c>
    </row>
    <row r="955" customFormat="false" ht="15" hidden="false" customHeight="false" outlineLevel="0" collapsed="false">
      <c r="A955" s="9"/>
      <c r="B955" s="9"/>
      <c r="C955" s="9"/>
      <c r="D955" s="10"/>
      <c r="E955" s="9"/>
      <c r="F955" s="11" t="str">
        <f aca="true">IF(OR(A955="",E955=""),"",IF(E955="Won","Won",IF(E955="Lost","Lost",IF(E955="Draft","Send it",IF(I955="","Add the date sent",IF(I955&lt;TODAY(),"Expired - chase or close",IF(AND(H955&lt;&gt;"",H955&lt;TODAY()),"Follow-up overdue",IF(H955=TODAY(),"Follow up today",IF(I955-TODAY()&lt;=Settings!$B$4,"Expiring soon",IF(H955="",IF(TODAY()-G955&gt;=Settings!$B$5,"Chase - no follow-up set","Waiting"),"Waiting"))))))))))</f>
        <v/>
      </c>
      <c r="G955" s="12"/>
      <c r="H955" s="12"/>
      <c r="I955" s="13" t="str">
        <f aca="false">IF(G955="","",G955+IF(J955="",Settings!$B$3,J955))</f>
        <v/>
      </c>
      <c r="J955" s="14"/>
      <c r="K955" s="15" t="str">
        <f aca="true">IF(G955="","",IF(L955&lt;&gt;"",L955,TODAY())-G955)</f>
        <v/>
      </c>
      <c r="L955" s="12"/>
      <c r="M955" s="10"/>
      <c r="N955" s="9"/>
      <c r="O955" s="9"/>
      <c r="P955" s="9"/>
      <c r="Q955" s="11" t="str">
        <f aca="false">IF(AND(A955="",B955="",D955="",E955=""),"",IF(D955="","Add the quote value",IF(E955="","Pick a status",IF(AND(E955&lt;&gt;"Draft",G955=""),"Add the date sent",IF(AND(OR(E955="Won",E955="Lost"),L955=""),"Add the date decided",IF(AND(E955="Lost",N955=""),"Add why it was lost",IF(AND(L955&lt;&gt;"",G955&lt;&gt;"",L955&lt;G955),"Decided before it was sent?",IF(AND(E955="Sent",H955&lt;&gt;"",I955&lt;&gt;"",H955&gt;I955),"Follow-up is after it expires",""))))))))</f>
        <v/>
      </c>
    </row>
    <row r="956" customFormat="false" ht="15" hidden="false" customHeight="false" outlineLevel="0" collapsed="false">
      <c r="A956" s="9"/>
      <c r="B956" s="9"/>
      <c r="C956" s="9"/>
      <c r="D956" s="10"/>
      <c r="E956" s="9"/>
      <c r="F956" s="11" t="str">
        <f aca="true">IF(OR(A956="",E956=""),"",IF(E956="Won","Won",IF(E956="Lost","Lost",IF(E956="Draft","Send it",IF(I956="","Add the date sent",IF(I956&lt;TODAY(),"Expired - chase or close",IF(AND(H956&lt;&gt;"",H956&lt;TODAY()),"Follow-up overdue",IF(H956=TODAY(),"Follow up today",IF(I956-TODAY()&lt;=Settings!$B$4,"Expiring soon",IF(H956="",IF(TODAY()-G956&gt;=Settings!$B$5,"Chase - no follow-up set","Waiting"),"Waiting"))))))))))</f>
        <v/>
      </c>
      <c r="G956" s="12"/>
      <c r="H956" s="12"/>
      <c r="I956" s="13" t="str">
        <f aca="false">IF(G956="","",G956+IF(J956="",Settings!$B$3,J956))</f>
        <v/>
      </c>
      <c r="J956" s="14"/>
      <c r="K956" s="15" t="str">
        <f aca="true">IF(G956="","",IF(L956&lt;&gt;"",L956,TODAY())-G956)</f>
        <v/>
      </c>
      <c r="L956" s="12"/>
      <c r="M956" s="10"/>
      <c r="N956" s="9"/>
      <c r="O956" s="9"/>
      <c r="P956" s="9"/>
      <c r="Q956" s="11" t="str">
        <f aca="false">IF(AND(A956="",B956="",D956="",E956=""),"",IF(D956="","Add the quote value",IF(E956="","Pick a status",IF(AND(E956&lt;&gt;"Draft",G956=""),"Add the date sent",IF(AND(OR(E956="Won",E956="Lost"),L956=""),"Add the date decided",IF(AND(E956="Lost",N956=""),"Add why it was lost",IF(AND(L956&lt;&gt;"",G956&lt;&gt;"",L956&lt;G956),"Decided before it was sent?",IF(AND(E956="Sent",H956&lt;&gt;"",I956&lt;&gt;"",H956&gt;I956),"Follow-up is after it expires",""))))))))</f>
        <v/>
      </c>
    </row>
    <row r="957" customFormat="false" ht="15" hidden="false" customHeight="false" outlineLevel="0" collapsed="false">
      <c r="A957" s="9"/>
      <c r="B957" s="9"/>
      <c r="C957" s="9"/>
      <c r="D957" s="10"/>
      <c r="E957" s="9"/>
      <c r="F957" s="11" t="str">
        <f aca="true">IF(OR(A957="",E957=""),"",IF(E957="Won","Won",IF(E957="Lost","Lost",IF(E957="Draft","Send it",IF(I957="","Add the date sent",IF(I957&lt;TODAY(),"Expired - chase or close",IF(AND(H957&lt;&gt;"",H957&lt;TODAY()),"Follow-up overdue",IF(H957=TODAY(),"Follow up today",IF(I957-TODAY()&lt;=Settings!$B$4,"Expiring soon",IF(H957="",IF(TODAY()-G957&gt;=Settings!$B$5,"Chase - no follow-up set","Waiting"),"Waiting"))))))))))</f>
        <v/>
      </c>
      <c r="G957" s="12"/>
      <c r="H957" s="12"/>
      <c r="I957" s="13" t="str">
        <f aca="false">IF(G957="","",G957+IF(J957="",Settings!$B$3,J957))</f>
        <v/>
      </c>
      <c r="J957" s="14"/>
      <c r="K957" s="15" t="str">
        <f aca="true">IF(G957="","",IF(L957&lt;&gt;"",L957,TODAY())-G957)</f>
        <v/>
      </c>
      <c r="L957" s="12"/>
      <c r="M957" s="10"/>
      <c r="N957" s="9"/>
      <c r="O957" s="9"/>
      <c r="P957" s="9"/>
      <c r="Q957" s="11" t="str">
        <f aca="false">IF(AND(A957="",B957="",D957="",E957=""),"",IF(D957="","Add the quote value",IF(E957="","Pick a status",IF(AND(E957&lt;&gt;"Draft",G957=""),"Add the date sent",IF(AND(OR(E957="Won",E957="Lost"),L957=""),"Add the date decided",IF(AND(E957="Lost",N957=""),"Add why it was lost",IF(AND(L957&lt;&gt;"",G957&lt;&gt;"",L957&lt;G957),"Decided before it was sent?",IF(AND(E957="Sent",H957&lt;&gt;"",I957&lt;&gt;"",H957&gt;I957),"Follow-up is after it expires",""))))))))</f>
        <v/>
      </c>
    </row>
    <row r="958" customFormat="false" ht="15" hidden="false" customHeight="false" outlineLevel="0" collapsed="false">
      <c r="A958" s="9"/>
      <c r="B958" s="9"/>
      <c r="C958" s="9"/>
      <c r="D958" s="10"/>
      <c r="E958" s="9"/>
      <c r="F958" s="11" t="str">
        <f aca="true">IF(OR(A958="",E958=""),"",IF(E958="Won","Won",IF(E958="Lost","Lost",IF(E958="Draft","Send it",IF(I958="","Add the date sent",IF(I958&lt;TODAY(),"Expired - chase or close",IF(AND(H958&lt;&gt;"",H958&lt;TODAY()),"Follow-up overdue",IF(H958=TODAY(),"Follow up today",IF(I958-TODAY()&lt;=Settings!$B$4,"Expiring soon",IF(H958="",IF(TODAY()-G958&gt;=Settings!$B$5,"Chase - no follow-up set","Waiting"),"Waiting"))))))))))</f>
        <v/>
      </c>
      <c r="G958" s="12"/>
      <c r="H958" s="12"/>
      <c r="I958" s="13" t="str">
        <f aca="false">IF(G958="","",G958+IF(J958="",Settings!$B$3,J958))</f>
        <v/>
      </c>
      <c r="J958" s="14"/>
      <c r="K958" s="15" t="str">
        <f aca="true">IF(G958="","",IF(L958&lt;&gt;"",L958,TODAY())-G958)</f>
        <v/>
      </c>
      <c r="L958" s="12"/>
      <c r="M958" s="10"/>
      <c r="N958" s="9"/>
      <c r="O958" s="9"/>
      <c r="P958" s="9"/>
      <c r="Q958" s="11" t="str">
        <f aca="false">IF(AND(A958="",B958="",D958="",E958=""),"",IF(D958="","Add the quote value",IF(E958="","Pick a status",IF(AND(E958&lt;&gt;"Draft",G958=""),"Add the date sent",IF(AND(OR(E958="Won",E958="Lost"),L958=""),"Add the date decided",IF(AND(E958="Lost",N958=""),"Add why it was lost",IF(AND(L958&lt;&gt;"",G958&lt;&gt;"",L958&lt;G958),"Decided before it was sent?",IF(AND(E958="Sent",H958&lt;&gt;"",I958&lt;&gt;"",H958&gt;I958),"Follow-up is after it expires",""))))))))</f>
        <v/>
      </c>
    </row>
    <row r="959" customFormat="false" ht="15" hidden="false" customHeight="false" outlineLevel="0" collapsed="false">
      <c r="A959" s="9"/>
      <c r="B959" s="9"/>
      <c r="C959" s="9"/>
      <c r="D959" s="10"/>
      <c r="E959" s="9"/>
      <c r="F959" s="11" t="str">
        <f aca="true">IF(OR(A959="",E959=""),"",IF(E959="Won","Won",IF(E959="Lost","Lost",IF(E959="Draft","Send it",IF(I959="","Add the date sent",IF(I959&lt;TODAY(),"Expired - chase or close",IF(AND(H959&lt;&gt;"",H959&lt;TODAY()),"Follow-up overdue",IF(H959=TODAY(),"Follow up today",IF(I959-TODAY()&lt;=Settings!$B$4,"Expiring soon",IF(H959="",IF(TODAY()-G959&gt;=Settings!$B$5,"Chase - no follow-up set","Waiting"),"Waiting"))))))))))</f>
        <v/>
      </c>
      <c r="G959" s="12"/>
      <c r="H959" s="12"/>
      <c r="I959" s="13" t="str">
        <f aca="false">IF(G959="","",G959+IF(J959="",Settings!$B$3,J959))</f>
        <v/>
      </c>
      <c r="J959" s="14"/>
      <c r="K959" s="15" t="str">
        <f aca="true">IF(G959="","",IF(L959&lt;&gt;"",L959,TODAY())-G959)</f>
        <v/>
      </c>
      <c r="L959" s="12"/>
      <c r="M959" s="10"/>
      <c r="N959" s="9"/>
      <c r="O959" s="9"/>
      <c r="P959" s="9"/>
      <c r="Q959" s="11" t="str">
        <f aca="false">IF(AND(A959="",B959="",D959="",E959=""),"",IF(D959="","Add the quote value",IF(E959="","Pick a status",IF(AND(E959&lt;&gt;"Draft",G959=""),"Add the date sent",IF(AND(OR(E959="Won",E959="Lost"),L959=""),"Add the date decided",IF(AND(E959="Lost",N959=""),"Add why it was lost",IF(AND(L959&lt;&gt;"",G959&lt;&gt;"",L959&lt;G959),"Decided before it was sent?",IF(AND(E959="Sent",H959&lt;&gt;"",I959&lt;&gt;"",H959&gt;I959),"Follow-up is after it expires",""))))))))</f>
        <v/>
      </c>
    </row>
    <row r="960" customFormat="false" ht="15" hidden="false" customHeight="false" outlineLevel="0" collapsed="false">
      <c r="A960" s="9"/>
      <c r="B960" s="9"/>
      <c r="C960" s="9"/>
      <c r="D960" s="10"/>
      <c r="E960" s="9"/>
      <c r="F960" s="11" t="str">
        <f aca="true">IF(OR(A960="",E960=""),"",IF(E960="Won","Won",IF(E960="Lost","Lost",IF(E960="Draft","Send it",IF(I960="","Add the date sent",IF(I960&lt;TODAY(),"Expired - chase or close",IF(AND(H960&lt;&gt;"",H960&lt;TODAY()),"Follow-up overdue",IF(H960=TODAY(),"Follow up today",IF(I960-TODAY()&lt;=Settings!$B$4,"Expiring soon",IF(H960="",IF(TODAY()-G960&gt;=Settings!$B$5,"Chase - no follow-up set","Waiting"),"Waiting"))))))))))</f>
        <v/>
      </c>
      <c r="G960" s="12"/>
      <c r="H960" s="12"/>
      <c r="I960" s="13" t="str">
        <f aca="false">IF(G960="","",G960+IF(J960="",Settings!$B$3,J960))</f>
        <v/>
      </c>
      <c r="J960" s="14"/>
      <c r="K960" s="15" t="str">
        <f aca="true">IF(G960="","",IF(L960&lt;&gt;"",L960,TODAY())-G960)</f>
        <v/>
      </c>
      <c r="L960" s="12"/>
      <c r="M960" s="10"/>
      <c r="N960" s="9"/>
      <c r="O960" s="9"/>
      <c r="P960" s="9"/>
      <c r="Q960" s="11" t="str">
        <f aca="false">IF(AND(A960="",B960="",D960="",E960=""),"",IF(D960="","Add the quote value",IF(E960="","Pick a status",IF(AND(E960&lt;&gt;"Draft",G960=""),"Add the date sent",IF(AND(OR(E960="Won",E960="Lost"),L960=""),"Add the date decided",IF(AND(E960="Lost",N960=""),"Add why it was lost",IF(AND(L960&lt;&gt;"",G960&lt;&gt;"",L960&lt;G960),"Decided before it was sent?",IF(AND(E960="Sent",H960&lt;&gt;"",I960&lt;&gt;"",H960&gt;I960),"Follow-up is after it expires",""))))))))</f>
        <v/>
      </c>
    </row>
    <row r="961" customFormat="false" ht="15" hidden="false" customHeight="false" outlineLevel="0" collapsed="false">
      <c r="A961" s="9"/>
      <c r="B961" s="9"/>
      <c r="C961" s="9"/>
      <c r="D961" s="10"/>
      <c r="E961" s="9"/>
      <c r="F961" s="11" t="str">
        <f aca="true">IF(OR(A961="",E961=""),"",IF(E961="Won","Won",IF(E961="Lost","Lost",IF(E961="Draft","Send it",IF(I961="","Add the date sent",IF(I961&lt;TODAY(),"Expired - chase or close",IF(AND(H961&lt;&gt;"",H961&lt;TODAY()),"Follow-up overdue",IF(H961=TODAY(),"Follow up today",IF(I961-TODAY()&lt;=Settings!$B$4,"Expiring soon",IF(H961="",IF(TODAY()-G961&gt;=Settings!$B$5,"Chase - no follow-up set","Waiting"),"Waiting"))))))))))</f>
        <v/>
      </c>
      <c r="G961" s="12"/>
      <c r="H961" s="12"/>
      <c r="I961" s="13" t="str">
        <f aca="false">IF(G961="","",G961+IF(J961="",Settings!$B$3,J961))</f>
        <v/>
      </c>
      <c r="J961" s="14"/>
      <c r="K961" s="15" t="str">
        <f aca="true">IF(G961="","",IF(L961&lt;&gt;"",L961,TODAY())-G961)</f>
        <v/>
      </c>
      <c r="L961" s="12"/>
      <c r="M961" s="10"/>
      <c r="N961" s="9"/>
      <c r="O961" s="9"/>
      <c r="P961" s="9"/>
      <c r="Q961" s="11" t="str">
        <f aca="false">IF(AND(A961="",B961="",D961="",E961=""),"",IF(D961="","Add the quote value",IF(E961="","Pick a status",IF(AND(E961&lt;&gt;"Draft",G961=""),"Add the date sent",IF(AND(OR(E961="Won",E961="Lost"),L961=""),"Add the date decided",IF(AND(E961="Lost",N961=""),"Add why it was lost",IF(AND(L961&lt;&gt;"",G961&lt;&gt;"",L961&lt;G961),"Decided before it was sent?",IF(AND(E961="Sent",H961&lt;&gt;"",I961&lt;&gt;"",H961&gt;I961),"Follow-up is after it expires",""))))))))</f>
        <v/>
      </c>
    </row>
    <row r="962" customFormat="false" ht="15" hidden="false" customHeight="false" outlineLevel="0" collapsed="false">
      <c r="A962" s="9"/>
      <c r="B962" s="9"/>
      <c r="C962" s="9"/>
      <c r="D962" s="10"/>
      <c r="E962" s="9"/>
      <c r="F962" s="11" t="str">
        <f aca="true">IF(OR(A962="",E962=""),"",IF(E962="Won","Won",IF(E962="Lost","Lost",IF(E962="Draft","Send it",IF(I962="","Add the date sent",IF(I962&lt;TODAY(),"Expired - chase or close",IF(AND(H962&lt;&gt;"",H962&lt;TODAY()),"Follow-up overdue",IF(H962=TODAY(),"Follow up today",IF(I962-TODAY()&lt;=Settings!$B$4,"Expiring soon",IF(H962="",IF(TODAY()-G962&gt;=Settings!$B$5,"Chase - no follow-up set","Waiting"),"Waiting"))))))))))</f>
        <v/>
      </c>
      <c r="G962" s="12"/>
      <c r="H962" s="12"/>
      <c r="I962" s="13" t="str">
        <f aca="false">IF(G962="","",G962+IF(J962="",Settings!$B$3,J962))</f>
        <v/>
      </c>
      <c r="J962" s="14"/>
      <c r="K962" s="15" t="str">
        <f aca="true">IF(G962="","",IF(L962&lt;&gt;"",L962,TODAY())-G962)</f>
        <v/>
      </c>
      <c r="L962" s="12"/>
      <c r="M962" s="10"/>
      <c r="N962" s="9"/>
      <c r="O962" s="9"/>
      <c r="P962" s="9"/>
      <c r="Q962" s="11" t="str">
        <f aca="false">IF(AND(A962="",B962="",D962="",E962=""),"",IF(D962="","Add the quote value",IF(E962="","Pick a status",IF(AND(E962&lt;&gt;"Draft",G962=""),"Add the date sent",IF(AND(OR(E962="Won",E962="Lost"),L962=""),"Add the date decided",IF(AND(E962="Lost",N962=""),"Add why it was lost",IF(AND(L962&lt;&gt;"",G962&lt;&gt;"",L962&lt;G962),"Decided before it was sent?",IF(AND(E962="Sent",H962&lt;&gt;"",I962&lt;&gt;"",H962&gt;I962),"Follow-up is after it expires",""))))))))</f>
        <v/>
      </c>
    </row>
    <row r="963" customFormat="false" ht="15" hidden="false" customHeight="false" outlineLevel="0" collapsed="false">
      <c r="A963" s="9"/>
      <c r="B963" s="9"/>
      <c r="C963" s="9"/>
      <c r="D963" s="10"/>
      <c r="E963" s="9"/>
      <c r="F963" s="11" t="str">
        <f aca="true">IF(OR(A963="",E963=""),"",IF(E963="Won","Won",IF(E963="Lost","Lost",IF(E963="Draft","Send it",IF(I963="","Add the date sent",IF(I963&lt;TODAY(),"Expired - chase or close",IF(AND(H963&lt;&gt;"",H963&lt;TODAY()),"Follow-up overdue",IF(H963=TODAY(),"Follow up today",IF(I963-TODAY()&lt;=Settings!$B$4,"Expiring soon",IF(H963="",IF(TODAY()-G963&gt;=Settings!$B$5,"Chase - no follow-up set","Waiting"),"Waiting"))))))))))</f>
        <v/>
      </c>
      <c r="G963" s="12"/>
      <c r="H963" s="12"/>
      <c r="I963" s="13" t="str">
        <f aca="false">IF(G963="","",G963+IF(J963="",Settings!$B$3,J963))</f>
        <v/>
      </c>
      <c r="J963" s="14"/>
      <c r="K963" s="15" t="str">
        <f aca="true">IF(G963="","",IF(L963&lt;&gt;"",L963,TODAY())-G963)</f>
        <v/>
      </c>
      <c r="L963" s="12"/>
      <c r="M963" s="10"/>
      <c r="N963" s="9"/>
      <c r="O963" s="9"/>
      <c r="P963" s="9"/>
      <c r="Q963" s="11" t="str">
        <f aca="false">IF(AND(A963="",B963="",D963="",E963=""),"",IF(D963="","Add the quote value",IF(E963="","Pick a status",IF(AND(E963&lt;&gt;"Draft",G963=""),"Add the date sent",IF(AND(OR(E963="Won",E963="Lost"),L963=""),"Add the date decided",IF(AND(E963="Lost",N963=""),"Add why it was lost",IF(AND(L963&lt;&gt;"",G963&lt;&gt;"",L963&lt;G963),"Decided before it was sent?",IF(AND(E963="Sent",H963&lt;&gt;"",I963&lt;&gt;"",H963&gt;I963),"Follow-up is after it expires",""))))))))</f>
        <v/>
      </c>
    </row>
    <row r="964" customFormat="false" ht="15" hidden="false" customHeight="false" outlineLevel="0" collapsed="false">
      <c r="A964" s="9"/>
      <c r="B964" s="9"/>
      <c r="C964" s="9"/>
      <c r="D964" s="10"/>
      <c r="E964" s="9"/>
      <c r="F964" s="11" t="str">
        <f aca="true">IF(OR(A964="",E964=""),"",IF(E964="Won","Won",IF(E964="Lost","Lost",IF(E964="Draft","Send it",IF(I964="","Add the date sent",IF(I964&lt;TODAY(),"Expired - chase or close",IF(AND(H964&lt;&gt;"",H964&lt;TODAY()),"Follow-up overdue",IF(H964=TODAY(),"Follow up today",IF(I964-TODAY()&lt;=Settings!$B$4,"Expiring soon",IF(H964="",IF(TODAY()-G964&gt;=Settings!$B$5,"Chase - no follow-up set","Waiting"),"Waiting"))))))))))</f>
        <v/>
      </c>
      <c r="G964" s="12"/>
      <c r="H964" s="12"/>
      <c r="I964" s="13" t="str">
        <f aca="false">IF(G964="","",G964+IF(J964="",Settings!$B$3,J964))</f>
        <v/>
      </c>
      <c r="J964" s="14"/>
      <c r="K964" s="15" t="str">
        <f aca="true">IF(G964="","",IF(L964&lt;&gt;"",L964,TODAY())-G964)</f>
        <v/>
      </c>
      <c r="L964" s="12"/>
      <c r="M964" s="10"/>
      <c r="N964" s="9"/>
      <c r="O964" s="9"/>
      <c r="P964" s="9"/>
      <c r="Q964" s="11" t="str">
        <f aca="false">IF(AND(A964="",B964="",D964="",E964=""),"",IF(D964="","Add the quote value",IF(E964="","Pick a status",IF(AND(E964&lt;&gt;"Draft",G964=""),"Add the date sent",IF(AND(OR(E964="Won",E964="Lost"),L964=""),"Add the date decided",IF(AND(E964="Lost",N964=""),"Add why it was lost",IF(AND(L964&lt;&gt;"",G964&lt;&gt;"",L964&lt;G964),"Decided before it was sent?",IF(AND(E964="Sent",H964&lt;&gt;"",I964&lt;&gt;"",H964&gt;I964),"Follow-up is after it expires",""))))))))</f>
        <v/>
      </c>
    </row>
    <row r="965" customFormat="false" ht="15" hidden="false" customHeight="false" outlineLevel="0" collapsed="false">
      <c r="A965" s="9"/>
      <c r="B965" s="9"/>
      <c r="C965" s="9"/>
      <c r="D965" s="10"/>
      <c r="E965" s="9"/>
      <c r="F965" s="11" t="str">
        <f aca="true">IF(OR(A965="",E965=""),"",IF(E965="Won","Won",IF(E965="Lost","Lost",IF(E965="Draft","Send it",IF(I965="","Add the date sent",IF(I965&lt;TODAY(),"Expired - chase or close",IF(AND(H965&lt;&gt;"",H965&lt;TODAY()),"Follow-up overdue",IF(H965=TODAY(),"Follow up today",IF(I965-TODAY()&lt;=Settings!$B$4,"Expiring soon",IF(H965="",IF(TODAY()-G965&gt;=Settings!$B$5,"Chase - no follow-up set","Waiting"),"Waiting"))))))))))</f>
        <v/>
      </c>
      <c r="G965" s="12"/>
      <c r="H965" s="12"/>
      <c r="I965" s="13" t="str">
        <f aca="false">IF(G965="","",G965+IF(J965="",Settings!$B$3,J965))</f>
        <v/>
      </c>
      <c r="J965" s="14"/>
      <c r="K965" s="15" t="str">
        <f aca="true">IF(G965="","",IF(L965&lt;&gt;"",L965,TODAY())-G965)</f>
        <v/>
      </c>
      <c r="L965" s="12"/>
      <c r="M965" s="10"/>
      <c r="N965" s="9"/>
      <c r="O965" s="9"/>
      <c r="P965" s="9"/>
      <c r="Q965" s="11" t="str">
        <f aca="false">IF(AND(A965="",B965="",D965="",E965=""),"",IF(D965="","Add the quote value",IF(E965="","Pick a status",IF(AND(E965&lt;&gt;"Draft",G965=""),"Add the date sent",IF(AND(OR(E965="Won",E965="Lost"),L965=""),"Add the date decided",IF(AND(E965="Lost",N965=""),"Add why it was lost",IF(AND(L965&lt;&gt;"",G965&lt;&gt;"",L965&lt;G965),"Decided before it was sent?",IF(AND(E965="Sent",H965&lt;&gt;"",I965&lt;&gt;"",H965&gt;I965),"Follow-up is after it expires",""))))))))</f>
        <v/>
      </c>
    </row>
    <row r="966" customFormat="false" ht="15" hidden="false" customHeight="false" outlineLevel="0" collapsed="false">
      <c r="A966" s="9"/>
      <c r="B966" s="9"/>
      <c r="C966" s="9"/>
      <c r="D966" s="10"/>
      <c r="E966" s="9"/>
      <c r="F966" s="11" t="str">
        <f aca="true">IF(OR(A966="",E966=""),"",IF(E966="Won","Won",IF(E966="Lost","Lost",IF(E966="Draft","Send it",IF(I966="","Add the date sent",IF(I966&lt;TODAY(),"Expired - chase or close",IF(AND(H966&lt;&gt;"",H966&lt;TODAY()),"Follow-up overdue",IF(H966=TODAY(),"Follow up today",IF(I966-TODAY()&lt;=Settings!$B$4,"Expiring soon",IF(H966="",IF(TODAY()-G966&gt;=Settings!$B$5,"Chase - no follow-up set","Waiting"),"Waiting"))))))))))</f>
        <v/>
      </c>
      <c r="G966" s="12"/>
      <c r="H966" s="12"/>
      <c r="I966" s="13" t="str">
        <f aca="false">IF(G966="","",G966+IF(J966="",Settings!$B$3,J966))</f>
        <v/>
      </c>
      <c r="J966" s="14"/>
      <c r="K966" s="15" t="str">
        <f aca="true">IF(G966="","",IF(L966&lt;&gt;"",L966,TODAY())-G966)</f>
        <v/>
      </c>
      <c r="L966" s="12"/>
      <c r="M966" s="10"/>
      <c r="N966" s="9"/>
      <c r="O966" s="9"/>
      <c r="P966" s="9"/>
      <c r="Q966" s="11" t="str">
        <f aca="false">IF(AND(A966="",B966="",D966="",E966=""),"",IF(D966="","Add the quote value",IF(E966="","Pick a status",IF(AND(E966&lt;&gt;"Draft",G966=""),"Add the date sent",IF(AND(OR(E966="Won",E966="Lost"),L966=""),"Add the date decided",IF(AND(E966="Lost",N966=""),"Add why it was lost",IF(AND(L966&lt;&gt;"",G966&lt;&gt;"",L966&lt;G966),"Decided before it was sent?",IF(AND(E966="Sent",H966&lt;&gt;"",I966&lt;&gt;"",H966&gt;I966),"Follow-up is after it expires",""))))))))</f>
        <v/>
      </c>
    </row>
    <row r="967" customFormat="false" ht="15" hidden="false" customHeight="false" outlineLevel="0" collapsed="false">
      <c r="A967" s="9"/>
      <c r="B967" s="9"/>
      <c r="C967" s="9"/>
      <c r="D967" s="10"/>
      <c r="E967" s="9"/>
      <c r="F967" s="11" t="str">
        <f aca="true">IF(OR(A967="",E967=""),"",IF(E967="Won","Won",IF(E967="Lost","Lost",IF(E967="Draft","Send it",IF(I967="","Add the date sent",IF(I967&lt;TODAY(),"Expired - chase or close",IF(AND(H967&lt;&gt;"",H967&lt;TODAY()),"Follow-up overdue",IF(H967=TODAY(),"Follow up today",IF(I967-TODAY()&lt;=Settings!$B$4,"Expiring soon",IF(H967="",IF(TODAY()-G967&gt;=Settings!$B$5,"Chase - no follow-up set","Waiting"),"Waiting"))))))))))</f>
        <v/>
      </c>
      <c r="G967" s="12"/>
      <c r="H967" s="12"/>
      <c r="I967" s="13" t="str">
        <f aca="false">IF(G967="","",G967+IF(J967="",Settings!$B$3,J967))</f>
        <v/>
      </c>
      <c r="J967" s="14"/>
      <c r="K967" s="15" t="str">
        <f aca="true">IF(G967="","",IF(L967&lt;&gt;"",L967,TODAY())-G967)</f>
        <v/>
      </c>
      <c r="L967" s="12"/>
      <c r="M967" s="10"/>
      <c r="N967" s="9"/>
      <c r="O967" s="9"/>
      <c r="P967" s="9"/>
      <c r="Q967" s="11" t="str">
        <f aca="false">IF(AND(A967="",B967="",D967="",E967=""),"",IF(D967="","Add the quote value",IF(E967="","Pick a status",IF(AND(E967&lt;&gt;"Draft",G967=""),"Add the date sent",IF(AND(OR(E967="Won",E967="Lost"),L967=""),"Add the date decided",IF(AND(E967="Lost",N967=""),"Add why it was lost",IF(AND(L967&lt;&gt;"",G967&lt;&gt;"",L967&lt;G967),"Decided before it was sent?",IF(AND(E967="Sent",H967&lt;&gt;"",I967&lt;&gt;"",H967&gt;I967),"Follow-up is after it expires",""))))))))</f>
        <v/>
      </c>
    </row>
    <row r="968" customFormat="false" ht="15" hidden="false" customHeight="false" outlineLevel="0" collapsed="false">
      <c r="A968" s="9"/>
      <c r="B968" s="9"/>
      <c r="C968" s="9"/>
      <c r="D968" s="10"/>
      <c r="E968" s="9"/>
      <c r="F968" s="11" t="str">
        <f aca="true">IF(OR(A968="",E968=""),"",IF(E968="Won","Won",IF(E968="Lost","Lost",IF(E968="Draft","Send it",IF(I968="","Add the date sent",IF(I968&lt;TODAY(),"Expired - chase or close",IF(AND(H968&lt;&gt;"",H968&lt;TODAY()),"Follow-up overdue",IF(H968=TODAY(),"Follow up today",IF(I968-TODAY()&lt;=Settings!$B$4,"Expiring soon",IF(H968="",IF(TODAY()-G968&gt;=Settings!$B$5,"Chase - no follow-up set","Waiting"),"Waiting"))))))))))</f>
        <v/>
      </c>
      <c r="G968" s="12"/>
      <c r="H968" s="12"/>
      <c r="I968" s="13" t="str">
        <f aca="false">IF(G968="","",G968+IF(J968="",Settings!$B$3,J968))</f>
        <v/>
      </c>
      <c r="J968" s="14"/>
      <c r="K968" s="15" t="str">
        <f aca="true">IF(G968="","",IF(L968&lt;&gt;"",L968,TODAY())-G968)</f>
        <v/>
      </c>
      <c r="L968" s="12"/>
      <c r="M968" s="10"/>
      <c r="N968" s="9"/>
      <c r="O968" s="9"/>
      <c r="P968" s="9"/>
      <c r="Q968" s="11" t="str">
        <f aca="false">IF(AND(A968="",B968="",D968="",E968=""),"",IF(D968="","Add the quote value",IF(E968="","Pick a status",IF(AND(E968&lt;&gt;"Draft",G968=""),"Add the date sent",IF(AND(OR(E968="Won",E968="Lost"),L968=""),"Add the date decided",IF(AND(E968="Lost",N968=""),"Add why it was lost",IF(AND(L968&lt;&gt;"",G968&lt;&gt;"",L968&lt;G968),"Decided before it was sent?",IF(AND(E968="Sent",H968&lt;&gt;"",I968&lt;&gt;"",H968&gt;I968),"Follow-up is after it expires",""))))))))</f>
        <v/>
      </c>
    </row>
    <row r="969" customFormat="false" ht="15" hidden="false" customHeight="false" outlineLevel="0" collapsed="false">
      <c r="A969" s="9"/>
      <c r="B969" s="9"/>
      <c r="C969" s="9"/>
      <c r="D969" s="10"/>
      <c r="E969" s="9"/>
      <c r="F969" s="11" t="str">
        <f aca="true">IF(OR(A969="",E969=""),"",IF(E969="Won","Won",IF(E969="Lost","Lost",IF(E969="Draft","Send it",IF(I969="","Add the date sent",IF(I969&lt;TODAY(),"Expired - chase or close",IF(AND(H969&lt;&gt;"",H969&lt;TODAY()),"Follow-up overdue",IF(H969=TODAY(),"Follow up today",IF(I969-TODAY()&lt;=Settings!$B$4,"Expiring soon",IF(H969="",IF(TODAY()-G969&gt;=Settings!$B$5,"Chase - no follow-up set","Waiting"),"Waiting"))))))))))</f>
        <v/>
      </c>
      <c r="G969" s="12"/>
      <c r="H969" s="12"/>
      <c r="I969" s="13" t="str">
        <f aca="false">IF(G969="","",G969+IF(J969="",Settings!$B$3,J969))</f>
        <v/>
      </c>
      <c r="J969" s="14"/>
      <c r="K969" s="15" t="str">
        <f aca="true">IF(G969="","",IF(L969&lt;&gt;"",L969,TODAY())-G969)</f>
        <v/>
      </c>
      <c r="L969" s="12"/>
      <c r="M969" s="10"/>
      <c r="N969" s="9"/>
      <c r="O969" s="9"/>
      <c r="P969" s="9"/>
      <c r="Q969" s="11" t="str">
        <f aca="false">IF(AND(A969="",B969="",D969="",E969=""),"",IF(D969="","Add the quote value",IF(E969="","Pick a status",IF(AND(E969&lt;&gt;"Draft",G969=""),"Add the date sent",IF(AND(OR(E969="Won",E969="Lost"),L969=""),"Add the date decided",IF(AND(E969="Lost",N969=""),"Add why it was lost",IF(AND(L969&lt;&gt;"",G969&lt;&gt;"",L969&lt;G969),"Decided before it was sent?",IF(AND(E969="Sent",H969&lt;&gt;"",I969&lt;&gt;"",H969&gt;I969),"Follow-up is after it expires",""))))))))</f>
        <v/>
      </c>
    </row>
    <row r="970" customFormat="false" ht="15" hidden="false" customHeight="false" outlineLevel="0" collapsed="false">
      <c r="A970" s="9"/>
      <c r="B970" s="9"/>
      <c r="C970" s="9"/>
      <c r="D970" s="10"/>
      <c r="E970" s="9"/>
      <c r="F970" s="11" t="str">
        <f aca="true">IF(OR(A970="",E970=""),"",IF(E970="Won","Won",IF(E970="Lost","Lost",IF(E970="Draft","Send it",IF(I970="","Add the date sent",IF(I970&lt;TODAY(),"Expired - chase or close",IF(AND(H970&lt;&gt;"",H970&lt;TODAY()),"Follow-up overdue",IF(H970=TODAY(),"Follow up today",IF(I970-TODAY()&lt;=Settings!$B$4,"Expiring soon",IF(H970="",IF(TODAY()-G970&gt;=Settings!$B$5,"Chase - no follow-up set","Waiting"),"Waiting"))))))))))</f>
        <v/>
      </c>
      <c r="G970" s="12"/>
      <c r="H970" s="12"/>
      <c r="I970" s="13" t="str">
        <f aca="false">IF(G970="","",G970+IF(J970="",Settings!$B$3,J970))</f>
        <v/>
      </c>
      <c r="J970" s="14"/>
      <c r="K970" s="15" t="str">
        <f aca="true">IF(G970="","",IF(L970&lt;&gt;"",L970,TODAY())-G970)</f>
        <v/>
      </c>
      <c r="L970" s="12"/>
      <c r="M970" s="10"/>
      <c r="N970" s="9"/>
      <c r="O970" s="9"/>
      <c r="P970" s="9"/>
      <c r="Q970" s="11" t="str">
        <f aca="false">IF(AND(A970="",B970="",D970="",E970=""),"",IF(D970="","Add the quote value",IF(E970="","Pick a status",IF(AND(E970&lt;&gt;"Draft",G970=""),"Add the date sent",IF(AND(OR(E970="Won",E970="Lost"),L970=""),"Add the date decided",IF(AND(E970="Lost",N970=""),"Add why it was lost",IF(AND(L970&lt;&gt;"",G970&lt;&gt;"",L970&lt;G970),"Decided before it was sent?",IF(AND(E970="Sent",H970&lt;&gt;"",I970&lt;&gt;"",H970&gt;I970),"Follow-up is after it expires",""))))))))</f>
        <v/>
      </c>
    </row>
    <row r="971" customFormat="false" ht="15" hidden="false" customHeight="false" outlineLevel="0" collapsed="false">
      <c r="A971" s="9"/>
      <c r="B971" s="9"/>
      <c r="C971" s="9"/>
      <c r="D971" s="10"/>
      <c r="E971" s="9"/>
      <c r="F971" s="11" t="str">
        <f aca="true">IF(OR(A971="",E971=""),"",IF(E971="Won","Won",IF(E971="Lost","Lost",IF(E971="Draft","Send it",IF(I971="","Add the date sent",IF(I971&lt;TODAY(),"Expired - chase or close",IF(AND(H971&lt;&gt;"",H971&lt;TODAY()),"Follow-up overdue",IF(H971=TODAY(),"Follow up today",IF(I971-TODAY()&lt;=Settings!$B$4,"Expiring soon",IF(H971="",IF(TODAY()-G971&gt;=Settings!$B$5,"Chase - no follow-up set","Waiting"),"Waiting"))))))))))</f>
        <v/>
      </c>
      <c r="G971" s="12"/>
      <c r="H971" s="12"/>
      <c r="I971" s="13" t="str">
        <f aca="false">IF(G971="","",G971+IF(J971="",Settings!$B$3,J971))</f>
        <v/>
      </c>
      <c r="J971" s="14"/>
      <c r="K971" s="15" t="str">
        <f aca="true">IF(G971="","",IF(L971&lt;&gt;"",L971,TODAY())-G971)</f>
        <v/>
      </c>
      <c r="L971" s="12"/>
      <c r="M971" s="10"/>
      <c r="N971" s="9"/>
      <c r="O971" s="9"/>
      <c r="P971" s="9"/>
      <c r="Q971" s="11" t="str">
        <f aca="false">IF(AND(A971="",B971="",D971="",E971=""),"",IF(D971="","Add the quote value",IF(E971="","Pick a status",IF(AND(E971&lt;&gt;"Draft",G971=""),"Add the date sent",IF(AND(OR(E971="Won",E971="Lost"),L971=""),"Add the date decided",IF(AND(E971="Lost",N971=""),"Add why it was lost",IF(AND(L971&lt;&gt;"",G971&lt;&gt;"",L971&lt;G971),"Decided before it was sent?",IF(AND(E971="Sent",H971&lt;&gt;"",I971&lt;&gt;"",H971&gt;I971),"Follow-up is after it expires",""))))))))</f>
        <v/>
      </c>
    </row>
    <row r="972" customFormat="false" ht="15" hidden="false" customHeight="false" outlineLevel="0" collapsed="false">
      <c r="A972" s="9"/>
      <c r="B972" s="9"/>
      <c r="C972" s="9"/>
      <c r="D972" s="10"/>
      <c r="E972" s="9"/>
      <c r="F972" s="11" t="str">
        <f aca="true">IF(OR(A972="",E972=""),"",IF(E972="Won","Won",IF(E972="Lost","Lost",IF(E972="Draft","Send it",IF(I972="","Add the date sent",IF(I972&lt;TODAY(),"Expired - chase or close",IF(AND(H972&lt;&gt;"",H972&lt;TODAY()),"Follow-up overdue",IF(H972=TODAY(),"Follow up today",IF(I972-TODAY()&lt;=Settings!$B$4,"Expiring soon",IF(H972="",IF(TODAY()-G972&gt;=Settings!$B$5,"Chase - no follow-up set","Waiting"),"Waiting"))))))))))</f>
        <v/>
      </c>
      <c r="G972" s="12"/>
      <c r="H972" s="12"/>
      <c r="I972" s="13" t="str">
        <f aca="false">IF(G972="","",G972+IF(J972="",Settings!$B$3,J972))</f>
        <v/>
      </c>
      <c r="J972" s="14"/>
      <c r="K972" s="15" t="str">
        <f aca="true">IF(G972="","",IF(L972&lt;&gt;"",L972,TODAY())-G972)</f>
        <v/>
      </c>
      <c r="L972" s="12"/>
      <c r="M972" s="10"/>
      <c r="N972" s="9"/>
      <c r="O972" s="9"/>
      <c r="P972" s="9"/>
      <c r="Q972" s="11" t="str">
        <f aca="false">IF(AND(A972="",B972="",D972="",E972=""),"",IF(D972="","Add the quote value",IF(E972="","Pick a status",IF(AND(E972&lt;&gt;"Draft",G972=""),"Add the date sent",IF(AND(OR(E972="Won",E972="Lost"),L972=""),"Add the date decided",IF(AND(E972="Lost",N972=""),"Add why it was lost",IF(AND(L972&lt;&gt;"",G972&lt;&gt;"",L972&lt;G972),"Decided before it was sent?",IF(AND(E972="Sent",H972&lt;&gt;"",I972&lt;&gt;"",H972&gt;I972),"Follow-up is after it expires",""))))))))</f>
        <v/>
      </c>
    </row>
    <row r="973" customFormat="false" ht="15" hidden="false" customHeight="false" outlineLevel="0" collapsed="false">
      <c r="A973" s="9"/>
      <c r="B973" s="9"/>
      <c r="C973" s="9"/>
      <c r="D973" s="10"/>
      <c r="E973" s="9"/>
      <c r="F973" s="11" t="str">
        <f aca="true">IF(OR(A973="",E973=""),"",IF(E973="Won","Won",IF(E973="Lost","Lost",IF(E973="Draft","Send it",IF(I973="","Add the date sent",IF(I973&lt;TODAY(),"Expired - chase or close",IF(AND(H973&lt;&gt;"",H973&lt;TODAY()),"Follow-up overdue",IF(H973=TODAY(),"Follow up today",IF(I973-TODAY()&lt;=Settings!$B$4,"Expiring soon",IF(H973="",IF(TODAY()-G973&gt;=Settings!$B$5,"Chase - no follow-up set","Waiting"),"Waiting"))))))))))</f>
        <v/>
      </c>
      <c r="G973" s="12"/>
      <c r="H973" s="12"/>
      <c r="I973" s="13" t="str">
        <f aca="false">IF(G973="","",G973+IF(J973="",Settings!$B$3,J973))</f>
        <v/>
      </c>
      <c r="J973" s="14"/>
      <c r="K973" s="15" t="str">
        <f aca="true">IF(G973="","",IF(L973&lt;&gt;"",L973,TODAY())-G973)</f>
        <v/>
      </c>
      <c r="L973" s="12"/>
      <c r="M973" s="10"/>
      <c r="N973" s="9"/>
      <c r="O973" s="9"/>
      <c r="P973" s="9"/>
      <c r="Q973" s="11" t="str">
        <f aca="false">IF(AND(A973="",B973="",D973="",E973=""),"",IF(D973="","Add the quote value",IF(E973="","Pick a status",IF(AND(E973&lt;&gt;"Draft",G973=""),"Add the date sent",IF(AND(OR(E973="Won",E973="Lost"),L973=""),"Add the date decided",IF(AND(E973="Lost",N973=""),"Add why it was lost",IF(AND(L973&lt;&gt;"",G973&lt;&gt;"",L973&lt;G973),"Decided before it was sent?",IF(AND(E973="Sent",H973&lt;&gt;"",I973&lt;&gt;"",H973&gt;I973),"Follow-up is after it expires",""))))))))</f>
        <v/>
      </c>
    </row>
    <row r="974" customFormat="false" ht="15" hidden="false" customHeight="false" outlineLevel="0" collapsed="false">
      <c r="A974" s="9"/>
      <c r="B974" s="9"/>
      <c r="C974" s="9"/>
      <c r="D974" s="10"/>
      <c r="E974" s="9"/>
      <c r="F974" s="11" t="str">
        <f aca="true">IF(OR(A974="",E974=""),"",IF(E974="Won","Won",IF(E974="Lost","Lost",IF(E974="Draft","Send it",IF(I974="","Add the date sent",IF(I974&lt;TODAY(),"Expired - chase or close",IF(AND(H974&lt;&gt;"",H974&lt;TODAY()),"Follow-up overdue",IF(H974=TODAY(),"Follow up today",IF(I974-TODAY()&lt;=Settings!$B$4,"Expiring soon",IF(H974="",IF(TODAY()-G974&gt;=Settings!$B$5,"Chase - no follow-up set","Waiting"),"Waiting"))))))))))</f>
        <v/>
      </c>
      <c r="G974" s="12"/>
      <c r="H974" s="12"/>
      <c r="I974" s="13" t="str">
        <f aca="false">IF(G974="","",G974+IF(J974="",Settings!$B$3,J974))</f>
        <v/>
      </c>
      <c r="J974" s="14"/>
      <c r="K974" s="15" t="str">
        <f aca="true">IF(G974="","",IF(L974&lt;&gt;"",L974,TODAY())-G974)</f>
        <v/>
      </c>
      <c r="L974" s="12"/>
      <c r="M974" s="10"/>
      <c r="N974" s="9"/>
      <c r="O974" s="9"/>
      <c r="P974" s="9"/>
      <c r="Q974" s="11" t="str">
        <f aca="false">IF(AND(A974="",B974="",D974="",E974=""),"",IF(D974="","Add the quote value",IF(E974="","Pick a status",IF(AND(E974&lt;&gt;"Draft",G974=""),"Add the date sent",IF(AND(OR(E974="Won",E974="Lost"),L974=""),"Add the date decided",IF(AND(E974="Lost",N974=""),"Add why it was lost",IF(AND(L974&lt;&gt;"",G974&lt;&gt;"",L974&lt;G974),"Decided before it was sent?",IF(AND(E974="Sent",H974&lt;&gt;"",I974&lt;&gt;"",H974&gt;I974),"Follow-up is after it expires",""))))))))</f>
        <v/>
      </c>
    </row>
    <row r="975" customFormat="false" ht="15" hidden="false" customHeight="false" outlineLevel="0" collapsed="false">
      <c r="A975" s="9"/>
      <c r="B975" s="9"/>
      <c r="C975" s="9"/>
      <c r="D975" s="10"/>
      <c r="E975" s="9"/>
      <c r="F975" s="11" t="str">
        <f aca="true">IF(OR(A975="",E975=""),"",IF(E975="Won","Won",IF(E975="Lost","Lost",IF(E975="Draft","Send it",IF(I975="","Add the date sent",IF(I975&lt;TODAY(),"Expired - chase or close",IF(AND(H975&lt;&gt;"",H975&lt;TODAY()),"Follow-up overdue",IF(H975=TODAY(),"Follow up today",IF(I975-TODAY()&lt;=Settings!$B$4,"Expiring soon",IF(H975="",IF(TODAY()-G975&gt;=Settings!$B$5,"Chase - no follow-up set","Waiting"),"Waiting"))))))))))</f>
        <v/>
      </c>
      <c r="G975" s="12"/>
      <c r="H975" s="12"/>
      <c r="I975" s="13" t="str">
        <f aca="false">IF(G975="","",G975+IF(J975="",Settings!$B$3,J975))</f>
        <v/>
      </c>
      <c r="J975" s="14"/>
      <c r="K975" s="15" t="str">
        <f aca="true">IF(G975="","",IF(L975&lt;&gt;"",L975,TODAY())-G975)</f>
        <v/>
      </c>
      <c r="L975" s="12"/>
      <c r="M975" s="10"/>
      <c r="N975" s="9"/>
      <c r="O975" s="9"/>
      <c r="P975" s="9"/>
      <c r="Q975" s="11" t="str">
        <f aca="false">IF(AND(A975="",B975="",D975="",E975=""),"",IF(D975="","Add the quote value",IF(E975="","Pick a status",IF(AND(E975&lt;&gt;"Draft",G975=""),"Add the date sent",IF(AND(OR(E975="Won",E975="Lost"),L975=""),"Add the date decided",IF(AND(E975="Lost",N975=""),"Add why it was lost",IF(AND(L975&lt;&gt;"",G975&lt;&gt;"",L975&lt;G975),"Decided before it was sent?",IF(AND(E975="Sent",H975&lt;&gt;"",I975&lt;&gt;"",H975&gt;I975),"Follow-up is after it expires",""))))))))</f>
        <v/>
      </c>
    </row>
    <row r="976" customFormat="false" ht="15" hidden="false" customHeight="false" outlineLevel="0" collapsed="false">
      <c r="A976" s="9"/>
      <c r="B976" s="9"/>
      <c r="C976" s="9"/>
      <c r="D976" s="10"/>
      <c r="E976" s="9"/>
      <c r="F976" s="11" t="str">
        <f aca="true">IF(OR(A976="",E976=""),"",IF(E976="Won","Won",IF(E976="Lost","Lost",IF(E976="Draft","Send it",IF(I976="","Add the date sent",IF(I976&lt;TODAY(),"Expired - chase or close",IF(AND(H976&lt;&gt;"",H976&lt;TODAY()),"Follow-up overdue",IF(H976=TODAY(),"Follow up today",IF(I976-TODAY()&lt;=Settings!$B$4,"Expiring soon",IF(H976="",IF(TODAY()-G976&gt;=Settings!$B$5,"Chase - no follow-up set","Waiting"),"Waiting"))))))))))</f>
        <v/>
      </c>
      <c r="G976" s="12"/>
      <c r="H976" s="12"/>
      <c r="I976" s="13" t="str">
        <f aca="false">IF(G976="","",G976+IF(J976="",Settings!$B$3,J976))</f>
        <v/>
      </c>
      <c r="J976" s="14"/>
      <c r="K976" s="15" t="str">
        <f aca="true">IF(G976="","",IF(L976&lt;&gt;"",L976,TODAY())-G976)</f>
        <v/>
      </c>
      <c r="L976" s="12"/>
      <c r="M976" s="10"/>
      <c r="N976" s="9"/>
      <c r="O976" s="9"/>
      <c r="P976" s="9"/>
      <c r="Q976" s="11" t="str">
        <f aca="false">IF(AND(A976="",B976="",D976="",E976=""),"",IF(D976="","Add the quote value",IF(E976="","Pick a status",IF(AND(E976&lt;&gt;"Draft",G976=""),"Add the date sent",IF(AND(OR(E976="Won",E976="Lost"),L976=""),"Add the date decided",IF(AND(E976="Lost",N976=""),"Add why it was lost",IF(AND(L976&lt;&gt;"",G976&lt;&gt;"",L976&lt;G976),"Decided before it was sent?",IF(AND(E976="Sent",H976&lt;&gt;"",I976&lt;&gt;"",H976&gt;I976),"Follow-up is after it expires",""))))))))</f>
        <v/>
      </c>
    </row>
    <row r="977" customFormat="false" ht="15" hidden="false" customHeight="false" outlineLevel="0" collapsed="false">
      <c r="A977" s="9"/>
      <c r="B977" s="9"/>
      <c r="C977" s="9"/>
      <c r="D977" s="10"/>
      <c r="E977" s="9"/>
      <c r="F977" s="11" t="str">
        <f aca="true">IF(OR(A977="",E977=""),"",IF(E977="Won","Won",IF(E977="Lost","Lost",IF(E977="Draft","Send it",IF(I977="","Add the date sent",IF(I977&lt;TODAY(),"Expired - chase or close",IF(AND(H977&lt;&gt;"",H977&lt;TODAY()),"Follow-up overdue",IF(H977=TODAY(),"Follow up today",IF(I977-TODAY()&lt;=Settings!$B$4,"Expiring soon",IF(H977="",IF(TODAY()-G977&gt;=Settings!$B$5,"Chase - no follow-up set","Waiting"),"Waiting"))))))))))</f>
        <v/>
      </c>
      <c r="G977" s="12"/>
      <c r="H977" s="12"/>
      <c r="I977" s="13" t="str">
        <f aca="false">IF(G977="","",G977+IF(J977="",Settings!$B$3,J977))</f>
        <v/>
      </c>
      <c r="J977" s="14"/>
      <c r="K977" s="15" t="str">
        <f aca="true">IF(G977="","",IF(L977&lt;&gt;"",L977,TODAY())-G977)</f>
        <v/>
      </c>
      <c r="L977" s="12"/>
      <c r="M977" s="10"/>
      <c r="N977" s="9"/>
      <c r="O977" s="9"/>
      <c r="P977" s="9"/>
      <c r="Q977" s="11" t="str">
        <f aca="false">IF(AND(A977="",B977="",D977="",E977=""),"",IF(D977="","Add the quote value",IF(E977="","Pick a status",IF(AND(E977&lt;&gt;"Draft",G977=""),"Add the date sent",IF(AND(OR(E977="Won",E977="Lost"),L977=""),"Add the date decided",IF(AND(E977="Lost",N977=""),"Add why it was lost",IF(AND(L977&lt;&gt;"",G977&lt;&gt;"",L977&lt;G977),"Decided before it was sent?",IF(AND(E977="Sent",H977&lt;&gt;"",I977&lt;&gt;"",H977&gt;I977),"Follow-up is after it expires",""))))))))</f>
        <v/>
      </c>
    </row>
    <row r="978" customFormat="false" ht="15" hidden="false" customHeight="false" outlineLevel="0" collapsed="false">
      <c r="A978" s="9"/>
      <c r="B978" s="9"/>
      <c r="C978" s="9"/>
      <c r="D978" s="10"/>
      <c r="E978" s="9"/>
      <c r="F978" s="11" t="str">
        <f aca="true">IF(OR(A978="",E978=""),"",IF(E978="Won","Won",IF(E978="Lost","Lost",IF(E978="Draft","Send it",IF(I978="","Add the date sent",IF(I978&lt;TODAY(),"Expired - chase or close",IF(AND(H978&lt;&gt;"",H978&lt;TODAY()),"Follow-up overdue",IF(H978=TODAY(),"Follow up today",IF(I978-TODAY()&lt;=Settings!$B$4,"Expiring soon",IF(H978="",IF(TODAY()-G978&gt;=Settings!$B$5,"Chase - no follow-up set","Waiting"),"Waiting"))))))))))</f>
        <v/>
      </c>
      <c r="G978" s="12"/>
      <c r="H978" s="12"/>
      <c r="I978" s="13" t="str">
        <f aca="false">IF(G978="","",G978+IF(J978="",Settings!$B$3,J978))</f>
        <v/>
      </c>
      <c r="J978" s="14"/>
      <c r="K978" s="15" t="str">
        <f aca="true">IF(G978="","",IF(L978&lt;&gt;"",L978,TODAY())-G978)</f>
        <v/>
      </c>
      <c r="L978" s="12"/>
      <c r="M978" s="10"/>
      <c r="N978" s="9"/>
      <c r="O978" s="9"/>
      <c r="P978" s="9"/>
      <c r="Q978" s="11" t="str">
        <f aca="false">IF(AND(A978="",B978="",D978="",E978=""),"",IF(D978="","Add the quote value",IF(E978="","Pick a status",IF(AND(E978&lt;&gt;"Draft",G978=""),"Add the date sent",IF(AND(OR(E978="Won",E978="Lost"),L978=""),"Add the date decided",IF(AND(E978="Lost",N978=""),"Add why it was lost",IF(AND(L978&lt;&gt;"",G978&lt;&gt;"",L978&lt;G978),"Decided before it was sent?",IF(AND(E978="Sent",H978&lt;&gt;"",I978&lt;&gt;"",H978&gt;I978),"Follow-up is after it expires",""))))))))</f>
        <v/>
      </c>
    </row>
    <row r="979" customFormat="false" ht="15" hidden="false" customHeight="false" outlineLevel="0" collapsed="false">
      <c r="A979" s="9"/>
      <c r="B979" s="9"/>
      <c r="C979" s="9"/>
      <c r="D979" s="10"/>
      <c r="E979" s="9"/>
      <c r="F979" s="11" t="str">
        <f aca="true">IF(OR(A979="",E979=""),"",IF(E979="Won","Won",IF(E979="Lost","Lost",IF(E979="Draft","Send it",IF(I979="","Add the date sent",IF(I979&lt;TODAY(),"Expired - chase or close",IF(AND(H979&lt;&gt;"",H979&lt;TODAY()),"Follow-up overdue",IF(H979=TODAY(),"Follow up today",IF(I979-TODAY()&lt;=Settings!$B$4,"Expiring soon",IF(H979="",IF(TODAY()-G979&gt;=Settings!$B$5,"Chase - no follow-up set","Waiting"),"Waiting"))))))))))</f>
        <v/>
      </c>
      <c r="G979" s="12"/>
      <c r="H979" s="12"/>
      <c r="I979" s="13" t="str">
        <f aca="false">IF(G979="","",G979+IF(J979="",Settings!$B$3,J979))</f>
        <v/>
      </c>
      <c r="J979" s="14"/>
      <c r="K979" s="15" t="str">
        <f aca="true">IF(G979="","",IF(L979&lt;&gt;"",L979,TODAY())-G979)</f>
        <v/>
      </c>
      <c r="L979" s="12"/>
      <c r="M979" s="10"/>
      <c r="N979" s="9"/>
      <c r="O979" s="9"/>
      <c r="P979" s="9"/>
      <c r="Q979" s="11" t="str">
        <f aca="false">IF(AND(A979="",B979="",D979="",E979=""),"",IF(D979="","Add the quote value",IF(E979="","Pick a status",IF(AND(E979&lt;&gt;"Draft",G979=""),"Add the date sent",IF(AND(OR(E979="Won",E979="Lost"),L979=""),"Add the date decided",IF(AND(E979="Lost",N979=""),"Add why it was lost",IF(AND(L979&lt;&gt;"",G979&lt;&gt;"",L979&lt;G979),"Decided before it was sent?",IF(AND(E979="Sent",H979&lt;&gt;"",I979&lt;&gt;"",H979&gt;I979),"Follow-up is after it expires",""))))))))</f>
        <v/>
      </c>
    </row>
    <row r="980" customFormat="false" ht="15" hidden="false" customHeight="false" outlineLevel="0" collapsed="false">
      <c r="A980" s="9"/>
      <c r="B980" s="9"/>
      <c r="C980" s="9"/>
      <c r="D980" s="10"/>
      <c r="E980" s="9"/>
      <c r="F980" s="11" t="str">
        <f aca="true">IF(OR(A980="",E980=""),"",IF(E980="Won","Won",IF(E980="Lost","Lost",IF(E980="Draft","Send it",IF(I980="","Add the date sent",IF(I980&lt;TODAY(),"Expired - chase or close",IF(AND(H980&lt;&gt;"",H980&lt;TODAY()),"Follow-up overdue",IF(H980=TODAY(),"Follow up today",IF(I980-TODAY()&lt;=Settings!$B$4,"Expiring soon",IF(H980="",IF(TODAY()-G980&gt;=Settings!$B$5,"Chase - no follow-up set","Waiting"),"Waiting"))))))))))</f>
        <v/>
      </c>
      <c r="G980" s="12"/>
      <c r="H980" s="12"/>
      <c r="I980" s="13" t="str">
        <f aca="false">IF(G980="","",G980+IF(J980="",Settings!$B$3,J980))</f>
        <v/>
      </c>
      <c r="J980" s="14"/>
      <c r="K980" s="15" t="str">
        <f aca="true">IF(G980="","",IF(L980&lt;&gt;"",L980,TODAY())-G980)</f>
        <v/>
      </c>
      <c r="L980" s="12"/>
      <c r="M980" s="10"/>
      <c r="N980" s="9"/>
      <c r="O980" s="9"/>
      <c r="P980" s="9"/>
      <c r="Q980" s="11" t="str">
        <f aca="false">IF(AND(A980="",B980="",D980="",E980=""),"",IF(D980="","Add the quote value",IF(E980="","Pick a status",IF(AND(E980&lt;&gt;"Draft",G980=""),"Add the date sent",IF(AND(OR(E980="Won",E980="Lost"),L980=""),"Add the date decided",IF(AND(E980="Lost",N980=""),"Add why it was lost",IF(AND(L980&lt;&gt;"",G980&lt;&gt;"",L980&lt;G980),"Decided before it was sent?",IF(AND(E980="Sent",H980&lt;&gt;"",I980&lt;&gt;"",H980&gt;I980),"Follow-up is after it expires",""))))))))</f>
        <v/>
      </c>
    </row>
    <row r="981" customFormat="false" ht="15" hidden="false" customHeight="false" outlineLevel="0" collapsed="false">
      <c r="A981" s="9"/>
      <c r="B981" s="9"/>
      <c r="C981" s="9"/>
      <c r="D981" s="10"/>
      <c r="E981" s="9"/>
      <c r="F981" s="11" t="str">
        <f aca="true">IF(OR(A981="",E981=""),"",IF(E981="Won","Won",IF(E981="Lost","Lost",IF(E981="Draft","Send it",IF(I981="","Add the date sent",IF(I981&lt;TODAY(),"Expired - chase or close",IF(AND(H981&lt;&gt;"",H981&lt;TODAY()),"Follow-up overdue",IF(H981=TODAY(),"Follow up today",IF(I981-TODAY()&lt;=Settings!$B$4,"Expiring soon",IF(H981="",IF(TODAY()-G981&gt;=Settings!$B$5,"Chase - no follow-up set","Waiting"),"Waiting"))))))))))</f>
        <v/>
      </c>
      <c r="G981" s="12"/>
      <c r="H981" s="12"/>
      <c r="I981" s="13" t="str">
        <f aca="false">IF(G981="","",G981+IF(J981="",Settings!$B$3,J981))</f>
        <v/>
      </c>
      <c r="J981" s="14"/>
      <c r="K981" s="15" t="str">
        <f aca="true">IF(G981="","",IF(L981&lt;&gt;"",L981,TODAY())-G981)</f>
        <v/>
      </c>
      <c r="L981" s="12"/>
      <c r="M981" s="10"/>
      <c r="N981" s="9"/>
      <c r="O981" s="9"/>
      <c r="P981" s="9"/>
      <c r="Q981" s="11" t="str">
        <f aca="false">IF(AND(A981="",B981="",D981="",E981=""),"",IF(D981="","Add the quote value",IF(E981="","Pick a status",IF(AND(E981&lt;&gt;"Draft",G981=""),"Add the date sent",IF(AND(OR(E981="Won",E981="Lost"),L981=""),"Add the date decided",IF(AND(E981="Lost",N981=""),"Add why it was lost",IF(AND(L981&lt;&gt;"",G981&lt;&gt;"",L981&lt;G981),"Decided before it was sent?",IF(AND(E981="Sent",H981&lt;&gt;"",I981&lt;&gt;"",H981&gt;I981),"Follow-up is after it expires",""))))))))</f>
        <v/>
      </c>
    </row>
    <row r="982" customFormat="false" ht="15" hidden="false" customHeight="false" outlineLevel="0" collapsed="false">
      <c r="A982" s="9"/>
      <c r="B982" s="9"/>
      <c r="C982" s="9"/>
      <c r="D982" s="10"/>
      <c r="E982" s="9"/>
      <c r="F982" s="11" t="str">
        <f aca="true">IF(OR(A982="",E982=""),"",IF(E982="Won","Won",IF(E982="Lost","Lost",IF(E982="Draft","Send it",IF(I982="","Add the date sent",IF(I982&lt;TODAY(),"Expired - chase or close",IF(AND(H982&lt;&gt;"",H982&lt;TODAY()),"Follow-up overdue",IF(H982=TODAY(),"Follow up today",IF(I982-TODAY()&lt;=Settings!$B$4,"Expiring soon",IF(H982="",IF(TODAY()-G982&gt;=Settings!$B$5,"Chase - no follow-up set","Waiting"),"Waiting"))))))))))</f>
        <v/>
      </c>
      <c r="G982" s="12"/>
      <c r="H982" s="12"/>
      <c r="I982" s="13" t="str">
        <f aca="false">IF(G982="","",G982+IF(J982="",Settings!$B$3,J982))</f>
        <v/>
      </c>
      <c r="J982" s="14"/>
      <c r="K982" s="15" t="str">
        <f aca="true">IF(G982="","",IF(L982&lt;&gt;"",L982,TODAY())-G982)</f>
        <v/>
      </c>
      <c r="L982" s="12"/>
      <c r="M982" s="10"/>
      <c r="N982" s="9"/>
      <c r="O982" s="9"/>
      <c r="P982" s="9"/>
      <c r="Q982" s="11" t="str">
        <f aca="false">IF(AND(A982="",B982="",D982="",E982=""),"",IF(D982="","Add the quote value",IF(E982="","Pick a status",IF(AND(E982&lt;&gt;"Draft",G982=""),"Add the date sent",IF(AND(OR(E982="Won",E982="Lost"),L982=""),"Add the date decided",IF(AND(E982="Lost",N982=""),"Add why it was lost",IF(AND(L982&lt;&gt;"",G982&lt;&gt;"",L982&lt;G982),"Decided before it was sent?",IF(AND(E982="Sent",H982&lt;&gt;"",I982&lt;&gt;"",H982&gt;I982),"Follow-up is after it expires",""))))))))</f>
        <v/>
      </c>
    </row>
    <row r="983" customFormat="false" ht="15" hidden="false" customHeight="false" outlineLevel="0" collapsed="false">
      <c r="A983" s="9"/>
      <c r="B983" s="9"/>
      <c r="C983" s="9"/>
      <c r="D983" s="10"/>
      <c r="E983" s="9"/>
      <c r="F983" s="11" t="str">
        <f aca="true">IF(OR(A983="",E983=""),"",IF(E983="Won","Won",IF(E983="Lost","Lost",IF(E983="Draft","Send it",IF(I983="","Add the date sent",IF(I983&lt;TODAY(),"Expired - chase or close",IF(AND(H983&lt;&gt;"",H983&lt;TODAY()),"Follow-up overdue",IF(H983=TODAY(),"Follow up today",IF(I983-TODAY()&lt;=Settings!$B$4,"Expiring soon",IF(H983="",IF(TODAY()-G983&gt;=Settings!$B$5,"Chase - no follow-up set","Waiting"),"Waiting"))))))))))</f>
        <v/>
      </c>
      <c r="G983" s="12"/>
      <c r="H983" s="12"/>
      <c r="I983" s="13" t="str">
        <f aca="false">IF(G983="","",G983+IF(J983="",Settings!$B$3,J983))</f>
        <v/>
      </c>
      <c r="J983" s="14"/>
      <c r="K983" s="15" t="str">
        <f aca="true">IF(G983="","",IF(L983&lt;&gt;"",L983,TODAY())-G983)</f>
        <v/>
      </c>
      <c r="L983" s="12"/>
      <c r="M983" s="10"/>
      <c r="N983" s="9"/>
      <c r="O983" s="9"/>
      <c r="P983" s="9"/>
      <c r="Q983" s="11" t="str">
        <f aca="false">IF(AND(A983="",B983="",D983="",E983=""),"",IF(D983="","Add the quote value",IF(E983="","Pick a status",IF(AND(E983&lt;&gt;"Draft",G983=""),"Add the date sent",IF(AND(OR(E983="Won",E983="Lost"),L983=""),"Add the date decided",IF(AND(E983="Lost",N983=""),"Add why it was lost",IF(AND(L983&lt;&gt;"",G983&lt;&gt;"",L983&lt;G983),"Decided before it was sent?",IF(AND(E983="Sent",H983&lt;&gt;"",I983&lt;&gt;"",H983&gt;I983),"Follow-up is after it expires",""))))))))</f>
        <v/>
      </c>
    </row>
    <row r="984" customFormat="false" ht="15" hidden="false" customHeight="false" outlineLevel="0" collapsed="false">
      <c r="A984" s="9"/>
      <c r="B984" s="9"/>
      <c r="C984" s="9"/>
      <c r="D984" s="10"/>
      <c r="E984" s="9"/>
      <c r="F984" s="11" t="str">
        <f aca="true">IF(OR(A984="",E984=""),"",IF(E984="Won","Won",IF(E984="Lost","Lost",IF(E984="Draft","Send it",IF(I984="","Add the date sent",IF(I984&lt;TODAY(),"Expired - chase or close",IF(AND(H984&lt;&gt;"",H984&lt;TODAY()),"Follow-up overdue",IF(H984=TODAY(),"Follow up today",IF(I984-TODAY()&lt;=Settings!$B$4,"Expiring soon",IF(H984="",IF(TODAY()-G984&gt;=Settings!$B$5,"Chase - no follow-up set","Waiting"),"Waiting"))))))))))</f>
        <v/>
      </c>
      <c r="G984" s="12"/>
      <c r="H984" s="12"/>
      <c r="I984" s="13" t="str">
        <f aca="false">IF(G984="","",G984+IF(J984="",Settings!$B$3,J984))</f>
        <v/>
      </c>
      <c r="J984" s="14"/>
      <c r="K984" s="15" t="str">
        <f aca="true">IF(G984="","",IF(L984&lt;&gt;"",L984,TODAY())-G984)</f>
        <v/>
      </c>
      <c r="L984" s="12"/>
      <c r="M984" s="10"/>
      <c r="N984" s="9"/>
      <c r="O984" s="9"/>
      <c r="P984" s="9"/>
      <c r="Q984" s="11" t="str">
        <f aca="false">IF(AND(A984="",B984="",D984="",E984=""),"",IF(D984="","Add the quote value",IF(E984="","Pick a status",IF(AND(E984&lt;&gt;"Draft",G984=""),"Add the date sent",IF(AND(OR(E984="Won",E984="Lost"),L984=""),"Add the date decided",IF(AND(E984="Lost",N984=""),"Add why it was lost",IF(AND(L984&lt;&gt;"",G984&lt;&gt;"",L984&lt;G984),"Decided before it was sent?",IF(AND(E984="Sent",H984&lt;&gt;"",I984&lt;&gt;"",H984&gt;I984),"Follow-up is after it expires",""))))))))</f>
        <v/>
      </c>
    </row>
    <row r="985" customFormat="false" ht="15" hidden="false" customHeight="false" outlineLevel="0" collapsed="false">
      <c r="A985" s="9"/>
      <c r="B985" s="9"/>
      <c r="C985" s="9"/>
      <c r="D985" s="10"/>
      <c r="E985" s="9"/>
      <c r="F985" s="11" t="str">
        <f aca="true">IF(OR(A985="",E985=""),"",IF(E985="Won","Won",IF(E985="Lost","Lost",IF(E985="Draft","Send it",IF(I985="","Add the date sent",IF(I985&lt;TODAY(),"Expired - chase or close",IF(AND(H985&lt;&gt;"",H985&lt;TODAY()),"Follow-up overdue",IF(H985=TODAY(),"Follow up today",IF(I985-TODAY()&lt;=Settings!$B$4,"Expiring soon",IF(H985="",IF(TODAY()-G985&gt;=Settings!$B$5,"Chase - no follow-up set","Waiting"),"Waiting"))))))))))</f>
        <v/>
      </c>
      <c r="G985" s="12"/>
      <c r="H985" s="12"/>
      <c r="I985" s="13" t="str">
        <f aca="false">IF(G985="","",G985+IF(J985="",Settings!$B$3,J985))</f>
        <v/>
      </c>
      <c r="J985" s="14"/>
      <c r="K985" s="15" t="str">
        <f aca="true">IF(G985="","",IF(L985&lt;&gt;"",L985,TODAY())-G985)</f>
        <v/>
      </c>
      <c r="L985" s="12"/>
      <c r="M985" s="10"/>
      <c r="N985" s="9"/>
      <c r="O985" s="9"/>
      <c r="P985" s="9"/>
      <c r="Q985" s="11" t="str">
        <f aca="false">IF(AND(A985="",B985="",D985="",E985=""),"",IF(D985="","Add the quote value",IF(E985="","Pick a status",IF(AND(E985&lt;&gt;"Draft",G985=""),"Add the date sent",IF(AND(OR(E985="Won",E985="Lost"),L985=""),"Add the date decided",IF(AND(E985="Lost",N985=""),"Add why it was lost",IF(AND(L985&lt;&gt;"",G985&lt;&gt;"",L985&lt;G985),"Decided before it was sent?",IF(AND(E985="Sent",H985&lt;&gt;"",I985&lt;&gt;"",H985&gt;I985),"Follow-up is after it expires",""))))))))</f>
        <v/>
      </c>
    </row>
    <row r="986" customFormat="false" ht="15" hidden="false" customHeight="false" outlineLevel="0" collapsed="false">
      <c r="A986" s="9"/>
      <c r="B986" s="9"/>
      <c r="C986" s="9"/>
      <c r="D986" s="10"/>
      <c r="E986" s="9"/>
      <c r="F986" s="11" t="str">
        <f aca="true">IF(OR(A986="",E986=""),"",IF(E986="Won","Won",IF(E986="Lost","Lost",IF(E986="Draft","Send it",IF(I986="","Add the date sent",IF(I986&lt;TODAY(),"Expired - chase or close",IF(AND(H986&lt;&gt;"",H986&lt;TODAY()),"Follow-up overdue",IF(H986=TODAY(),"Follow up today",IF(I986-TODAY()&lt;=Settings!$B$4,"Expiring soon",IF(H986="",IF(TODAY()-G986&gt;=Settings!$B$5,"Chase - no follow-up set","Waiting"),"Waiting"))))))))))</f>
        <v/>
      </c>
      <c r="G986" s="12"/>
      <c r="H986" s="12"/>
      <c r="I986" s="13" t="str">
        <f aca="false">IF(G986="","",G986+IF(J986="",Settings!$B$3,J986))</f>
        <v/>
      </c>
      <c r="J986" s="14"/>
      <c r="K986" s="15" t="str">
        <f aca="true">IF(G986="","",IF(L986&lt;&gt;"",L986,TODAY())-G986)</f>
        <v/>
      </c>
      <c r="L986" s="12"/>
      <c r="M986" s="10"/>
      <c r="N986" s="9"/>
      <c r="O986" s="9"/>
      <c r="P986" s="9"/>
      <c r="Q986" s="11" t="str">
        <f aca="false">IF(AND(A986="",B986="",D986="",E986=""),"",IF(D986="","Add the quote value",IF(E986="","Pick a status",IF(AND(E986&lt;&gt;"Draft",G986=""),"Add the date sent",IF(AND(OR(E986="Won",E986="Lost"),L986=""),"Add the date decided",IF(AND(E986="Lost",N986=""),"Add why it was lost",IF(AND(L986&lt;&gt;"",G986&lt;&gt;"",L986&lt;G986),"Decided before it was sent?",IF(AND(E986="Sent",H986&lt;&gt;"",I986&lt;&gt;"",H986&gt;I986),"Follow-up is after it expires",""))))))))</f>
        <v/>
      </c>
    </row>
    <row r="987" customFormat="false" ht="15" hidden="false" customHeight="false" outlineLevel="0" collapsed="false">
      <c r="A987" s="9"/>
      <c r="B987" s="9"/>
      <c r="C987" s="9"/>
      <c r="D987" s="10"/>
      <c r="E987" s="9"/>
      <c r="F987" s="11" t="str">
        <f aca="true">IF(OR(A987="",E987=""),"",IF(E987="Won","Won",IF(E987="Lost","Lost",IF(E987="Draft","Send it",IF(I987="","Add the date sent",IF(I987&lt;TODAY(),"Expired - chase or close",IF(AND(H987&lt;&gt;"",H987&lt;TODAY()),"Follow-up overdue",IF(H987=TODAY(),"Follow up today",IF(I987-TODAY()&lt;=Settings!$B$4,"Expiring soon",IF(H987="",IF(TODAY()-G987&gt;=Settings!$B$5,"Chase - no follow-up set","Waiting"),"Waiting"))))))))))</f>
        <v/>
      </c>
      <c r="G987" s="12"/>
      <c r="H987" s="12"/>
      <c r="I987" s="13" t="str">
        <f aca="false">IF(G987="","",G987+IF(J987="",Settings!$B$3,J987))</f>
        <v/>
      </c>
      <c r="J987" s="14"/>
      <c r="K987" s="15" t="str">
        <f aca="true">IF(G987="","",IF(L987&lt;&gt;"",L987,TODAY())-G987)</f>
        <v/>
      </c>
      <c r="L987" s="12"/>
      <c r="M987" s="10"/>
      <c r="N987" s="9"/>
      <c r="O987" s="9"/>
      <c r="P987" s="9"/>
      <c r="Q987" s="11" t="str">
        <f aca="false">IF(AND(A987="",B987="",D987="",E987=""),"",IF(D987="","Add the quote value",IF(E987="","Pick a status",IF(AND(E987&lt;&gt;"Draft",G987=""),"Add the date sent",IF(AND(OR(E987="Won",E987="Lost"),L987=""),"Add the date decided",IF(AND(E987="Lost",N987=""),"Add why it was lost",IF(AND(L987&lt;&gt;"",G987&lt;&gt;"",L987&lt;G987),"Decided before it was sent?",IF(AND(E987="Sent",H987&lt;&gt;"",I987&lt;&gt;"",H987&gt;I987),"Follow-up is after it expires",""))))))))</f>
        <v/>
      </c>
    </row>
    <row r="988" customFormat="false" ht="15" hidden="false" customHeight="false" outlineLevel="0" collapsed="false">
      <c r="A988" s="9"/>
      <c r="B988" s="9"/>
      <c r="C988" s="9"/>
      <c r="D988" s="10"/>
      <c r="E988" s="9"/>
      <c r="F988" s="11" t="str">
        <f aca="true">IF(OR(A988="",E988=""),"",IF(E988="Won","Won",IF(E988="Lost","Lost",IF(E988="Draft","Send it",IF(I988="","Add the date sent",IF(I988&lt;TODAY(),"Expired - chase or close",IF(AND(H988&lt;&gt;"",H988&lt;TODAY()),"Follow-up overdue",IF(H988=TODAY(),"Follow up today",IF(I988-TODAY()&lt;=Settings!$B$4,"Expiring soon",IF(H988="",IF(TODAY()-G988&gt;=Settings!$B$5,"Chase - no follow-up set","Waiting"),"Waiting"))))))))))</f>
        <v/>
      </c>
      <c r="G988" s="12"/>
      <c r="H988" s="12"/>
      <c r="I988" s="13" t="str">
        <f aca="false">IF(G988="","",G988+IF(J988="",Settings!$B$3,J988))</f>
        <v/>
      </c>
      <c r="J988" s="14"/>
      <c r="K988" s="15" t="str">
        <f aca="true">IF(G988="","",IF(L988&lt;&gt;"",L988,TODAY())-G988)</f>
        <v/>
      </c>
      <c r="L988" s="12"/>
      <c r="M988" s="10"/>
      <c r="N988" s="9"/>
      <c r="O988" s="9"/>
      <c r="P988" s="9"/>
      <c r="Q988" s="11" t="str">
        <f aca="false">IF(AND(A988="",B988="",D988="",E988=""),"",IF(D988="","Add the quote value",IF(E988="","Pick a status",IF(AND(E988&lt;&gt;"Draft",G988=""),"Add the date sent",IF(AND(OR(E988="Won",E988="Lost"),L988=""),"Add the date decided",IF(AND(E988="Lost",N988=""),"Add why it was lost",IF(AND(L988&lt;&gt;"",G988&lt;&gt;"",L988&lt;G988),"Decided before it was sent?",IF(AND(E988="Sent",H988&lt;&gt;"",I988&lt;&gt;"",H988&gt;I988),"Follow-up is after it expires",""))))))))</f>
        <v/>
      </c>
    </row>
    <row r="989" customFormat="false" ht="15" hidden="false" customHeight="false" outlineLevel="0" collapsed="false">
      <c r="A989" s="9"/>
      <c r="B989" s="9"/>
      <c r="C989" s="9"/>
      <c r="D989" s="10"/>
      <c r="E989" s="9"/>
      <c r="F989" s="11" t="str">
        <f aca="true">IF(OR(A989="",E989=""),"",IF(E989="Won","Won",IF(E989="Lost","Lost",IF(E989="Draft","Send it",IF(I989="","Add the date sent",IF(I989&lt;TODAY(),"Expired - chase or close",IF(AND(H989&lt;&gt;"",H989&lt;TODAY()),"Follow-up overdue",IF(H989=TODAY(),"Follow up today",IF(I989-TODAY()&lt;=Settings!$B$4,"Expiring soon",IF(H989="",IF(TODAY()-G989&gt;=Settings!$B$5,"Chase - no follow-up set","Waiting"),"Waiting"))))))))))</f>
        <v/>
      </c>
      <c r="G989" s="12"/>
      <c r="H989" s="12"/>
      <c r="I989" s="13" t="str">
        <f aca="false">IF(G989="","",G989+IF(J989="",Settings!$B$3,J989))</f>
        <v/>
      </c>
      <c r="J989" s="14"/>
      <c r="K989" s="15" t="str">
        <f aca="true">IF(G989="","",IF(L989&lt;&gt;"",L989,TODAY())-G989)</f>
        <v/>
      </c>
      <c r="L989" s="12"/>
      <c r="M989" s="10"/>
      <c r="N989" s="9"/>
      <c r="O989" s="9"/>
      <c r="P989" s="9"/>
      <c r="Q989" s="11" t="str">
        <f aca="false">IF(AND(A989="",B989="",D989="",E989=""),"",IF(D989="","Add the quote value",IF(E989="","Pick a status",IF(AND(E989&lt;&gt;"Draft",G989=""),"Add the date sent",IF(AND(OR(E989="Won",E989="Lost"),L989=""),"Add the date decided",IF(AND(E989="Lost",N989=""),"Add why it was lost",IF(AND(L989&lt;&gt;"",G989&lt;&gt;"",L989&lt;G989),"Decided before it was sent?",IF(AND(E989="Sent",H989&lt;&gt;"",I989&lt;&gt;"",H989&gt;I989),"Follow-up is after it expires",""))))))))</f>
        <v/>
      </c>
    </row>
    <row r="990" customFormat="false" ht="15" hidden="false" customHeight="false" outlineLevel="0" collapsed="false">
      <c r="A990" s="9"/>
      <c r="B990" s="9"/>
      <c r="C990" s="9"/>
      <c r="D990" s="10"/>
      <c r="E990" s="9"/>
      <c r="F990" s="11" t="str">
        <f aca="true">IF(OR(A990="",E990=""),"",IF(E990="Won","Won",IF(E990="Lost","Lost",IF(E990="Draft","Send it",IF(I990="","Add the date sent",IF(I990&lt;TODAY(),"Expired - chase or close",IF(AND(H990&lt;&gt;"",H990&lt;TODAY()),"Follow-up overdue",IF(H990=TODAY(),"Follow up today",IF(I990-TODAY()&lt;=Settings!$B$4,"Expiring soon",IF(H990="",IF(TODAY()-G990&gt;=Settings!$B$5,"Chase - no follow-up set","Waiting"),"Waiting"))))))))))</f>
        <v/>
      </c>
      <c r="G990" s="12"/>
      <c r="H990" s="12"/>
      <c r="I990" s="13" t="str">
        <f aca="false">IF(G990="","",G990+IF(J990="",Settings!$B$3,J990))</f>
        <v/>
      </c>
      <c r="J990" s="14"/>
      <c r="K990" s="15" t="str">
        <f aca="true">IF(G990="","",IF(L990&lt;&gt;"",L990,TODAY())-G990)</f>
        <v/>
      </c>
      <c r="L990" s="12"/>
      <c r="M990" s="10"/>
      <c r="N990" s="9"/>
      <c r="O990" s="9"/>
      <c r="P990" s="9"/>
      <c r="Q990" s="11" t="str">
        <f aca="false">IF(AND(A990="",B990="",D990="",E990=""),"",IF(D990="","Add the quote value",IF(E990="","Pick a status",IF(AND(E990&lt;&gt;"Draft",G990=""),"Add the date sent",IF(AND(OR(E990="Won",E990="Lost"),L990=""),"Add the date decided",IF(AND(E990="Lost",N990=""),"Add why it was lost",IF(AND(L990&lt;&gt;"",G990&lt;&gt;"",L990&lt;G990),"Decided before it was sent?",IF(AND(E990="Sent",H990&lt;&gt;"",I990&lt;&gt;"",H990&gt;I990),"Follow-up is after it expires",""))))))))</f>
        <v/>
      </c>
    </row>
    <row r="991" customFormat="false" ht="15" hidden="false" customHeight="false" outlineLevel="0" collapsed="false">
      <c r="A991" s="9"/>
      <c r="B991" s="9"/>
      <c r="C991" s="9"/>
      <c r="D991" s="10"/>
      <c r="E991" s="9"/>
      <c r="F991" s="11" t="str">
        <f aca="true">IF(OR(A991="",E991=""),"",IF(E991="Won","Won",IF(E991="Lost","Lost",IF(E991="Draft","Send it",IF(I991="","Add the date sent",IF(I991&lt;TODAY(),"Expired - chase or close",IF(AND(H991&lt;&gt;"",H991&lt;TODAY()),"Follow-up overdue",IF(H991=TODAY(),"Follow up today",IF(I991-TODAY()&lt;=Settings!$B$4,"Expiring soon",IF(H991="",IF(TODAY()-G991&gt;=Settings!$B$5,"Chase - no follow-up set","Waiting"),"Waiting"))))))))))</f>
        <v/>
      </c>
      <c r="G991" s="12"/>
      <c r="H991" s="12"/>
      <c r="I991" s="13" t="str">
        <f aca="false">IF(G991="","",G991+IF(J991="",Settings!$B$3,J991))</f>
        <v/>
      </c>
      <c r="J991" s="14"/>
      <c r="K991" s="15" t="str">
        <f aca="true">IF(G991="","",IF(L991&lt;&gt;"",L991,TODAY())-G991)</f>
        <v/>
      </c>
      <c r="L991" s="12"/>
      <c r="M991" s="10"/>
      <c r="N991" s="9"/>
      <c r="O991" s="9"/>
      <c r="P991" s="9"/>
      <c r="Q991" s="11" t="str">
        <f aca="false">IF(AND(A991="",B991="",D991="",E991=""),"",IF(D991="","Add the quote value",IF(E991="","Pick a status",IF(AND(E991&lt;&gt;"Draft",G991=""),"Add the date sent",IF(AND(OR(E991="Won",E991="Lost"),L991=""),"Add the date decided",IF(AND(E991="Lost",N991=""),"Add why it was lost",IF(AND(L991&lt;&gt;"",G991&lt;&gt;"",L991&lt;G991),"Decided before it was sent?",IF(AND(E991="Sent",H991&lt;&gt;"",I991&lt;&gt;"",H991&gt;I991),"Follow-up is after it expires",""))))))))</f>
        <v/>
      </c>
    </row>
    <row r="992" customFormat="false" ht="15" hidden="false" customHeight="false" outlineLevel="0" collapsed="false">
      <c r="A992" s="9"/>
      <c r="B992" s="9"/>
      <c r="C992" s="9"/>
      <c r="D992" s="10"/>
      <c r="E992" s="9"/>
      <c r="F992" s="11" t="str">
        <f aca="true">IF(OR(A992="",E992=""),"",IF(E992="Won","Won",IF(E992="Lost","Lost",IF(E992="Draft","Send it",IF(I992="","Add the date sent",IF(I992&lt;TODAY(),"Expired - chase or close",IF(AND(H992&lt;&gt;"",H992&lt;TODAY()),"Follow-up overdue",IF(H992=TODAY(),"Follow up today",IF(I992-TODAY()&lt;=Settings!$B$4,"Expiring soon",IF(H992="",IF(TODAY()-G992&gt;=Settings!$B$5,"Chase - no follow-up set","Waiting"),"Waiting"))))))))))</f>
        <v/>
      </c>
      <c r="G992" s="12"/>
      <c r="H992" s="12"/>
      <c r="I992" s="13" t="str">
        <f aca="false">IF(G992="","",G992+IF(J992="",Settings!$B$3,J992))</f>
        <v/>
      </c>
      <c r="J992" s="14"/>
      <c r="K992" s="15" t="str">
        <f aca="true">IF(G992="","",IF(L992&lt;&gt;"",L992,TODAY())-G992)</f>
        <v/>
      </c>
      <c r="L992" s="12"/>
      <c r="M992" s="10"/>
      <c r="N992" s="9"/>
      <c r="O992" s="9"/>
      <c r="P992" s="9"/>
      <c r="Q992" s="11" t="str">
        <f aca="false">IF(AND(A992="",B992="",D992="",E992=""),"",IF(D992="","Add the quote value",IF(E992="","Pick a status",IF(AND(E992&lt;&gt;"Draft",G992=""),"Add the date sent",IF(AND(OR(E992="Won",E992="Lost"),L992=""),"Add the date decided",IF(AND(E992="Lost",N992=""),"Add why it was lost",IF(AND(L992&lt;&gt;"",G992&lt;&gt;"",L992&lt;G992),"Decided before it was sent?",IF(AND(E992="Sent",H992&lt;&gt;"",I992&lt;&gt;"",H992&gt;I992),"Follow-up is after it expires",""))))))))</f>
        <v/>
      </c>
    </row>
    <row r="993" customFormat="false" ht="15" hidden="false" customHeight="false" outlineLevel="0" collapsed="false">
      <c r="A993" s="9"/>
      <c r="B993" s="9"/>
      <c r="C993" s="9"/>
      <c r="D993" s="10"/>
      <c r="E993" s="9"/>
      <c r="F993" s="11" t="str">
        <f aca="true">IF(OR(A993="",E993=""),"",IF(E993="Won","Won",IF(E993="Lost","Lost",IF(E993="Draft","Send it",IF(I993="","Add the date sent",IF(I993&lt;TODAY(),"Expired - chase or close",IF(AND(H993&lt;&gt;"",H993&lt;TODAY()),"Follow-up overdue",IF(H993=TODAY(),"Follow up today",IF(I993-TODAY()&lt;=Settings!$B$4,"Expiring soon",IF(H993="",IF(TODAY()-G993&gt;=Settings!$B$5,"Chase - no follow-up set","Waiting"),"Waiting"))))))))))</f>
        <v/>
      </c>
      <c r="G993" s="12"/>
      <c r="H993" s="12"/>
      <c r="I993" s="13" t="str">
        <f aca="false">IF(G993="","",G993+IF(J993="",Settings!$B$3,J993))</f>
        <v/>
      </c>
      <c r="J993" s="14"/>
      <c r="K993" s="15" t="str">
        <f aca="true">IF(G993="","",IF(L993&lt;&gt;"",L993,TODAY())-G993)</f>
        <v/>
      </c>
      <c r="L993" s="12"/>
      <c r="M993" s="10"/>
      <c r="N993" s="9"/>
      <c r="O993" s="9"/>
      <c r="P993" s="9"/>
      <c r="Q993" s="11" t="str">
        <f aca="false">IF(AND(A993="",B993="",D993="",E993=""),"",IF(D993="","Add the quote value",IF(E993="","Pick a status",IF(AND(E993&lt;&gt;"Draft",G993=""),"Add the date sent",IF(AND(OR(E993="Won",E993="Lost"),L993=""),"Add the date decided",IF(AND(E993="Lost",N993=""),"Add why it was lost",IF(AND(L993&lt;&gt;"",G993&lt;&gt;"",L993&lt;G993),"Decided before it was sent?",IF(AND(E993="Sent",H993&lt;&gt;"",I993&lt;&gt;"",H993&gt;I993),"Follow-up is after it expires",""))))))))</f>
        <v/>
      </c>
    </row>
    <row r="994" customFormat="false" ht="15" hidden="false" customHeight="false" outlineLevel="0" collapsed="false">
      <c r="A994" s="9"/>
      <c r="B994" s="9"/>
      <c r="C994" s="9"/>
      <c r="D994" s="10"/>
      <c r="E994" s="9"/>
      <c r="F994" s="11" t="str">
        <f aca="true">IF(OR(A994="",E994=""),"",IF(E994="Won","Won",IF(E994="Lost","Lost",IF(E994="Draft","Send it",IF(I994="","Add the date sent",IF(I994&lt;TODAY(),"Expired - chase or close",IF(AND(H994&lt;&gt;"",H994&lt;TODAY()),"Follow-up overdue",IF(H994=TODAY(),"Follow up today",IF(I994-TODAY()&lt;=Settings!$B$4,"Expiring soon",IF(H994="",IF(TODAY()-G994&gt;=Settings!$B$5,"Chase - no follow-up set","Waiting"),"Waiting"))))))))))</f>
        <v/>
      </c>
      <c r="G994" s="12"/>
      <c r="H994" s="12"/>
      <c r="I994" s="13" t="str">
        <f aca="false">IF(G994="","",G994+IF(J994="",Settings!$B$3,J994))</f>
        <v/>
      </c>
      <c r="J994" s="14"/>
      <c r="K994" s="15" t="str">
        <f aca="true">IF(G994="","",IF(L994&lt;&gt;"",L994,TODAY())-G994)</f>
        <v/>
      </c>
      <c r="L994" s="12"/>
      <c r="M994" s="10"/>
      <c r="N994" s="9"/>
      <c r="O994" s="9"/>
      <c r="P994" s="9"/>
      <c r="Q994" s="11" t="str">
        <f aca="false">IF(AND(A994="",B994="",D994="",E994=""),"",IF(D994="","Add the quote value",IF(E994="","Pick a status",IF(AND(E994&lt;&gt;"Draft",G994=""),"Add the date sent",IF(AND(OR(E994="Won",E994="Lost"),L994=""),"Add the date decided",IF(AND(E994="Lost",N994=""),"Add why it was lost",IF(AND(L994&lt;&gt;"",G994&lt;&gt;"",L994&lt;G994),"Decided before it was sent?",IF(AND(E994="Sent",H994&lt;&gt;"",I994&lt;&gt;"",H994&gt;I994),"Follow-up is after it expires",""))))))))</f>
        <v/>
      </c>
    </row>
    <row r="995" customFormat="false" ht="15" hidden="false" customHeight="false" outlineLevel="0" collapsed="false">
      <c r="A995" s="9"/>
      <c r="B995" s="9"/>
      <c r="C995" s="9"/>
      <c r="D995" s="10"/>
      <c r="E995" s="9"/>
      <c r="F995" s="11" t="str">
        <f aca="true">IF(OR(A995="",E995=""),"",IF(E995="Won","Won",IF(E995="Lost","Lost",IF(E995="Draft","Send it",IF(I995="","Add the date sent",IF(I995&lt;TODAY(),"Expired - chase or close",IF(AND(H995&lt;&gt;"",H995&lt;TODAY()),"Follow-up overdue",IF(H995=TODAY(),"Follow up today",IF(I995-TODAY()&lt;=Settings!$B$4,"Expiring soon",IF(H995="",IF(TODAY()-G995&gt;=Settings!$B$5,"Chase - no follow-up set","Waiting"),"Waiting"))))))))))</f>
        <v/>
      </c>
      <c r="G995" s="12"/>
      <c r="H995" s="12"/>
      <c r="I995" s="13" t="str">
        <f aca="false">IF(G995="","",G995+IF(J995="",Settings!$B$3,J995))</f>
        <v/>
      </c>
      <c r="J995" s="14"/>
      <c r="K995" s="15" t="str">
        <f aca="true">IF(G995="","",IF(L995&lt;&gt;"",L995,TODAY())-G995)</f>
        <v/>
      </c>
      <c r="L995" s="12"/>
      <c r="M995" s="10"/>
      <c r="N995" s="9"/>
      <c r="O995" s="9"/>
      <c r="P995" s="9"/>
      <c r="Q995" s="11" t="str">
        <f aca="false">IF(AND(A995="",B995="",D995="",E995=""),"",IF(D995="","Add the quote value",IF(E995="","Pick a status",IF(AND(E995&lt;&gt;"Draft",G995=""),"Add the date sent",IF(AND(OR(E995="Won",E995="Lost"),L995=""),"Add the date decided",IF(AND(E995="Lost",N995=""),"Add why it was lost",IF(AND(L995&lt;&gt;"",G995&lt;&gt;"",L995&lt;G995),"Decided before it was sent?",IF(AND(E995="Sent",H995&lt;&gt;"",I995&lt;&gt;"",H995&gt;I995),"Follow-up is after it expires",""))))))))</f>
        <v/>
      </c>
    </row>
    <row r="996" customFormat="false" ht="15" hidden="false" customHeight="false" outlineLevel="0" collapsed="false">
      <c r="A996" s="9"/>
      <c r="B996" s="9"/>
      <c r="C996" s="9"/>
      <c r="D996" s="10"/>
      <c r="E996" s="9"/>
      <c r="F996" s="11" t="str">
        <f aca="true">IF(OR(A996="",E996=""),"",IF(E996="Won","Won",IF(E996="Lost","Lost",IF(E996="Draft","Send it",IF(I996="","Add the date sent",IF(I996&lt;TODAY(),"Expired - chase or close",IF(AND(H996&lt;&gt;"",H996&lt;TODAY()),"Follow-up overdue",IF(H996=TODAY(),"Follow up today",IF(I996-TODAY()&lt;=Settings!$B$4,"Expiring soon",IF(H996="",IF(TODAY()-G996&gt;=Settings!$B$5,"Chase - no follow-up set","Waiting"),"Waiting"))))))))))</f>
        <v/>
      </c>
      <c r="G996" s="12"/>
      <c r="H996" s="12"/>
      <c r="I996" s="13" t="str">
        <f aca="false">IF(G996="","",G996+IF(J996="",Settings!$B$3,J996))</f>
        <v/>
      </c>
      <c r="J996" s="14"/>
      <c r="K996" s="15" t="str">
        <f aca="true">IF(G996="","",IF(L996&lt;&gt;"",L996,TODAY())-G996)</f>
        <v/>
      </c>
      <c r="L996" s="12"/>
      <c r="M996" s="10"/>
      <c r="N996" s="9"/>
      <c r="O996" s="9"/>
      <c r="P996" s="9"/>
      <c r="Q996" s="11" t="str">
        <f aca="false">IF(AND(A996="",B996="",D996="",E996=""),"",IF(D996="","Add the quote value",IF(E996="","Pick a status",IF(AND(E996&lt;&gt;"Draft",G996=""),"Add the date sent",IF(AND(OR(E996="Won",E996="Lost"),L996=""),"Add the date decided",IF(AND(E996="Lost",N996=""),"Add why it was lost",IF(AND(L996&lt;&gt;"",G996&lt;&gt;"",L996&lt;G996),"Decided before it was sent?",IF(AND(E996="Sent",H996&lt;&gt;"",I996&lt;&gt;"",H996&gt;I996),"Follow-up is after it expires",""))))))))</f>
        <v/>
      </c>
    </row>
    <row r="997" customFormat="false" ht="15" hidden="false" customHeight="false" outlineLevel="0" collapsed="false">
      <c r="A997" s="9"/>
      <c r="B997" s="9"/>
      <c r="C997" s="9"/>
      <c r="D997" s="10"/>
      <c r="E997" s="9"/>
      <c r="F997" s="11" t="str">
        <f aca="true">IF(OR(A997="",E997=""),"",IF(E997="Won","Won",IF(E997="Lost","Lost",IF(E997="Draft","Send it",IF(I997="","Add the date sent",IF(I997&lt;TODAY(),"Expired - chase or close",IF(AND(H997&lt;&gt;"",H997&lt;TODAY()),"Follow-up overdue",IF(H997=TODAY(),"Follow up today",IF(I997-TODAY()&lt;=Settings!$B$4,"Expiring soon",IF(H997="",IF(TODAY()-G997&gt;=Settings!$B$5,"Chase - no follow-up set","Waiting"),"Waiting"))))))))))</f>
        <v/>
      </c>
      <c r="G997" s="12"/>
      <c r="H997" s="12"/>
      <c r="I997" s="13" t="str">
        <f aca="false">IF(G997="","",G997+IF(J997="",Settings!$B$3,J997))</f>
        <v/>
      </c>
      <c r="J997" s="14"/>
      <c r="K997" s="15" t="str">
        <f aca="true">IF(G997="","",IF(L997&lt;&gt;"",L997,TODAY())-G997)</f>
        <v/>
      </c>
      <c r="L997" s="12"/>
      <c r="M997" s="10"/>
      <c r="N997" s="9"/>
      <c r="O997" s="9"/>
      <c r="P997" s="9"/>
      <c r="Q997" s="11" t="str">
        <f aca="false">IF(AND(A997="",B997="",D997="",E997=""),"",IF(D997="","Add the quote value",IF(E997="","Pick a status",IF(AND(E997&lt;&gt;"Draft",G997=""),"Add the date sent",IF(AND(OR(E997="Won",E997="Lost"),L997=""),"Add the date decided",IF(AND(E997="Lost",N997=""),"Add why it was lost",IF(AND(L997&lt;&gt;"",G997&lt;&gt;"",L997&lt;G997),"Decided before it was sent?",IF(AND(E997="Sent",H997&lt;&gt;"",I997&lt;&gt;"",H997&gt;I997),"Follow-up is after it expires",""))))))))</f>
        <v/>
      </c>
    </row>
    <row r="998" customFormat="false" ht="15" hidden="false" customHeight="false" outlineLevel="0" collapsed="false">
      <c r="A998" s="9"/>
      <c r="B998" s="9"/>
      <c r="C998" s="9"/>
      <c r="D998" s="10"/>
      <c r="E998" s="9"/>
      <c r="F998" s="11" t="str">
        <f aca="true">IF(OR(A998="",E998=""),"",IF(E998="Won","Won",IF(E998="Lost","Lost",IF(E998="Draft","Send it",IF(I998="","Add the date sent",IF(I998&lt;TODAY(),"Expired - chase or close",IF(AND(H998&lt;&gt;"",H998&lt;TODAY()),"Follow-up overdue",IF(H998=TODAY(),"Follow up today",IF(I998-TODAY()&lt;=Settings!$B$4,"Expiring soon",IF(H998="",IF(TODAY()-G998&gt;=Settings!$B$5,"Chase - no follow-up set","Waiting"),"Waiting"))))))))))</f>
        <v/>
      </c>
      <c r="G998" s="12"/>
      <c r="H998" s="12"/>
      <c r="I998" s="13" t="str">
        <f aca="false">IF(G998="","",G998+IF(J998="",Settings!$B$3,J998))</f>
        <v/>
      </c>
      <c r="J998" s="14"/>
      <c r="K998" s="15" t="str">
        <f aca="true">IF(G998="","",IF(L998&lt;&gt;"",L998,TODAY())-G998)</f>
        <v/>
      </c>
      <c r="L998" s="12"/>
      <c r="M998" s="10"/>
      <c r="N998" s="9"/>
      <c r="O998" s="9"/>
      <c r="P998" s="9"/>
      <c r="Q998" s="11" t="str">
        <f aca="false">IF(AND(A998="",B998="",D998="",E998=""),"",IF(D998="","Add the quote value",IF(E998="","Pick a status",IF(AND(E998&lt;&gt;"Draft",G998=""),"Add the date sent",IF(AND(OR(E998="Won",E998="Lost"),L998=""),"Add the date decided",IF(AND(E998="Lost",N998=""),"Add why it was lost",IF(AND(L998&lt;&gt;"",G998&lt;&gt;"",L998&lt;G998),"Decided before it was sent?",IF(AND(E998="Sent",H998&lt;&gt;"",I998&lt;&gt;"",H998&gt;I998),"Follow-up is after it expires",""))))))))</f>
        <v/>
      </c>
    </row>
    <row r="999" customFormat="false" ht="15" hidden="false" customHeight="false" outlineLevel="0" collapsed="false">
      <c r="A999" s="9"/>
      <c r="B999" s="9"/>
      <c r="C999" s="9"/>
      <c r="D999" s="10"/>
      <c r="E999" s="9"/>
      <c r="F999" s="11" t="str">
        <f aca="true">IF(OR(A999="",E999=""),"",IF(E999="Won","Won",IF(E999="Lost","Lost",IF(E999="Draft","Send it",IF(I999="","Add the date sent",IF(I999&lt;TODAY(),"Expired - chase or close",IF(AND(H999&lt;&gt;"",H999&lt;TODAY()),"Follow-up overdue",IF(H999=TODAY(),"Follow up today",IF(I999-TODAY()&lt;=Settings!$B$4,"Expiring soon",IF(H999="",IF(TODAY()-G999&gt;=Settings!$B$5,"Chase - no follow-up set","Waiting"),"Waiting"))))))))))</f>
        <v/>
      </c>
      <c r="G999" s="12"/>
      <c r="H999" s="12"/>
      <c r="I999" s="13" t="str">
        <f aca="false">IF(G999="","",G999+IF(J999="",Settings!$B$3,J999))</f>
        <v/>
      </c>
      <c r="J999" s="14"/>
      <c r="K999" s="15" t="str">
        <f aca="true">IF(G999="","",IF(L999&lt;&gt;"",L999,TODAY())-G999)</f>
        <v/>
      </c>
      <c r="L999" s="12"/>
      <c r="M999" s="10"/>
      <c r="N999" s="9"/>
      <c r="O999" s="9"/>
      <c r="P999" s="9"/>
      <c r="Q999" s="11" t="str">
        <f aca="false">IF(AND(A999="",B999="",D999="",E999=""),"",IF(D999="","Add the quote value",IF(E999="","Pick a status",IF(AND(E999&lt;&gt;"Draft",G999=""),"Add the date sent",IF(AND(OR(E999="Won",E999="Lost"),L999=""),"Add the date decided",IF(AND(E999="Lost",N999=""),"Add why it was lost",IF(AND(L999&lt;&gt;"",G999&lt;&gt;"",L999&lt;G999),"Decided before it was sent?",IF(AND(E999="Sent",H999&lt;&gt;"",I999&lt;&gt;"",H999&gt;I999),"Follow-up is after it expires",""))))))))</f>
        <v/>
      </c>
    </row>
    <row r="1000" customFormat="false" ht="15" hidden="false" customHeight="false" outlineLevel="0" collapsed="false">
      <c r="A1000" s="9"/>
      <c r="B1000" s="9"/>
      <c r="C1000" s="9"/>
      <c r="D1000" s="10"/>
      <c r="E1000" s="9"/>
      <c r="F1000" s="11" t="str">
        <f aca="true">IF(OR(A1000="",E1000=""),"",IF(E1000="Won","Won",IF(E1000="Lost","Lost",IF(E1000="Draft","Send it",IF(I1000="","Add the date sent",IF(I1000&lt;TODAY(),"Expired - chase or close",IF(AND(H1000&lt;&gt;"",H1000&lt;TODAY()),"Follow-up overdue",IF(H1000=TODAY(),"Follow up today",IF(I1000-TODAY()&lt;=Settings!$B$4,"Expiring soon",IF(H1000="",IF(TODAY()-G1000&gt;=Settings!$B$5,"Chase - no follow-up set","Waiting"),"Waiting"))))))))))</f>
        <v/>
      </c>
      <c r="G1000" s="12"/>
      <c r="H1000" s="12"/>
      <c r="I1000" s="13" t="str">
        <f aca="false">IF(G1000="","",G1000+IF(J1000="",Settings!$B$3,J1000))</f>
        <v/>
      </c>
      <c r="J1000" s="14"/>
      <c r="K1000" s="15" t="str">
        <f aca="true">IF(G1000="","",IF(L1000&lt;&gt;"",L1000,TODAY())-G1000)</f>
        <v/>
      </c>
      <c r="L1000" s="12"/>
      <c r="M1000" s="10"/>
      <c r="N1000" s="9"/>
      <c r="O1000" s="9"/>
      <c r="P1000" s="9"/>
      <c r="Q1000" s="11" t="str">
        <f aca="false">IF(AND(A1000="",B1000="",D1000="",E1000=""),"",IF(D1000="","Add the quote value",IF(E1000="","Pick a status",IF(AND(E1000&lt;&gt;"Draft",G1000=""),"Add the date sent",IF(AND(OR(E1000="Won",E1000="Lost"),L1000=""),"Add the date decided",IF(AND(E1000="Lost",N1000=""),"Add why it was lost",IF(AND(L1000&lt;&gt;"",G1000&lt;&gt;"",L1000&lt;G1000),"Decided before it was sent?",IF(AND(E1000="Sent",H1000&lt;&gt;"",I1000&lt;&gt;"",H1000&gt;I1000),"Follow-up is after it expires",""))))))))</f>
        <v/>
      </c>
    </row>
    <row r="1001" customFormat="false" ht="15" hidden="false" customHeight="false" outlineLevel="0" collapsed="false">
      <c r="A1001" s="9"/>
      <c r="B1001" s="9"/>
      <c r="C1001" s="9"/>
      <c r="D1001" s="10"/>
      <c r="E1001" s="9"/>
      <c r="F1001" s="11" t="str">
        <f aca="true">IF(OR(A1001="",E1001=""),"",IF(E1001="Won","Won",IF(E1001="Lost","Lost",IF(E1001="Draft","Send it",IF(I1001="","Add the date sent",IF(I1001&lt;TODAY(),"Expired - chase or close",IF(AND(H1001&lt;&gt;"",H1001&lt;TODAY()),"Follow-up overdue",IF(H1001=TODAY(),"Follow up today",IF(I1001-TODAY()&lt;=Settings!$B$4,"Expiring soon",IF(H1001="",IF(TODAY()-G1001&gt;=Settings!$B$5,"Chase - no follow-up set","Waiting"),"Waiting"))))))))))</f>
        <v/>
      </c>
      <c r="G1001" s="12"/>
      <c r="H1001" s="12"/>
      <c r="I1001" s="13" t="str">
        <f aca="false">IF(G1001="","",G1001+IF(J1001="",Settings!$B$3,J1001))</f>
        <v/>
      </c>
      <c r="J1001" s="14"/>
      <c r="K1001" s="15" t="str">
        <f aca="true">IF(G1001="","",IF(L1001&lt;&gt;"",L1001,TODAY())-G1001)</f>
        <v/>
      </c>
      <c r="L1001" s="12"/>
      <c r="M1001" s="10"/>
      <c r="N1001" s="9"/>
      <c r="O1001" s="9"/>
      <c r="P1001" s="9"/>
      <c r="Q1001" s="11" t="str">
        <f aca="false">IF(AND(A1001="",B1001="",D1001="",E1001=""),"",IF(D1001="","Add the quote value",IF(E1001="","Pick a status",IF(AND(E1001&lt;&gt;"Draft",G1001=""),"Add the date sent",IF(AND(OR(E1001="Won",E1001="Lost"),L1001=""),"Add the date decided",IF(AND(E1001="Lost",N1001=""),"Add why it was lost",IF(AND(L1001&lt;&gt;"",G1001&lt;&gt;"",L1001&lt;G1001),"Decided before it was sent?",IF(AND(E1001="Sent",H1001&lt;&gt;"",I1001&lt;&gt;"",H1001&gt;I1001),"Follow-up is after it expires",""))))))))</f>
        <v/>
      </c>
    </row>
  </sheetData>
  <autoFilter ref="A1:Q1001"/>
  <conditionalFormatting sqref="F2:F1001">
    <cfRule type="expression" priority="2" aboveAverage="0" equalAverage="0" bottom="0" percent="0" rank="0" text="" dxfId="12">
      <formula>OR(F2="Follow-up overdue",F2="Expired - chase or close")</formula>
    </cfRule>
    <cfRule type="expression" priority="3" aboveAverage="0" equalAverage="0" bottom="0" percent="0" rank="0" text="" dxfId="13">
      <formula>OR(F2="Follow up today",F2="Expiring soon")</formula>
    </cfRule>
    <cfRule type="expression" priority="4" aboveAverage="0" equalAverage="0" bottom="0" percent="0" rank="0" text="" dxfId="14">
      <formula>F2="Chase - no follow-up set"</formula>
    </cfRule>
    <cfRule type="expression" priority="5" aboveAverage="0" equalAverage="0" bottom="0" percent="0" rank="0" text="" dxfId="15">
      <formula>F2="Won"</formula>
    </cfRule>
  </conditionalFormatting>
  <conditionalFormatting sqref="A2:E1001">
    <cfRule type="expression" priority="6" aboveAverage="0" equalAverage="0" bottom="0" percent="0" rank="0" text="" dxfId="16">
      <formula>$E2="Lost"</formula>
    </cfRule>
  </conditionalFormatting>
  <conditionalFormatting sqref="Q2:Q1001">
    <cfRule type="expression" priority="7" aboveAverage="0" equalAverage="0" bottom="0" percent="0" rank="0" text="" dxfId="12">
      <formula>Q2&lt;&gt;""</formula>
    </cfRule>
  </conditionalFormatting>
  <dataValidations count="7">
    <dataValidation allowBlank="true" error="Choose an option from the list." errorStyle="stop" errorTitle="Pick from the list" operator="between" showDropDown="false" showErrorMessage="true" showInputMessage="false" sqref="E2:E1001" type="list">
      <formula1>"Draft,Sent,Won,Lost"</formula1>
      <formula2>0</formula2>
    </dataValidation>
    <dataValidation allowBlank="true" error="Not on your Settings list - add it there so it shows on the Dashboard." errorStyle="warning" errorTitle="New service?" operator="between" showDropDown="false" showErrorMessage="true" showInputMessage="false" sqref="C2:C1001" type="list">
      <formula1>ServiceList</formula1>
      <formula2>0</formula2>
    </dataValidation>
    <dataValidation allowBlank="true" error="Not on your Settings list - add it there so it shows on the Dashboard." errorStyle="warning" errorTitle="New reason?" operator="between" showDropDown="false" showErrorMessage="true" showInputMessage="false" sqref="N2:N1001" type="list">
      <formula1>ReasonList</formula1>
      <formula2>0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G2:H1001" type="date">
      <formula1>DATE(2000,1,1)</formula1>
      <formula2>DATE(2100,12,31)</formula2>
    </dataValidation>
    <dataValidation allowBlank="true" error="Type a date like 15/01/2026, or double-click for the date picker." errorStyle="stop" errorTitle="Enter a real date" operator="between" showDropDown="false" showErrorMessage="true" showInputMessage="false" sqref="L2:L1001" type="date">
      <formula1>DATE(2000,1,1)</formula1>
      <formula2>DATE(2100,12,31)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D2:D1001 M2:M1001" type="decimal">
      <formula1>0</formula1>
      <formula2>0</formula2>
    </dataValidation>
    <dataValidation allowBlank="true" error="Enter a number of 0 or more, without currency symbols." errorStyle="stop" errorTitle="Check the number" operator="greaterThanOrEqual" showDropDown="false" showErrorMessage="true" showInputMessage="false" sqref="J2:J1001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79"/>
    <pageSetUpPr fitToPage="true"/>
  </sheetPr>
  <dimension ref="B1:F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28"/>
    <col collapsed="false" customWidth="true" hidden="false" outlineLevel="0" max="7" min="6" style="0" width="14"/>
  </cols>
  <sheetData>
    <row r="1" customFormat="false" ht="19.7" hidden="false" customHeight="false" outlineLevel="0" collapsed="false">
      <c r="B1" s="16" t="s">
        <v>73</v>
      </c>
    </row>
    <row r="2" customFormat="false" ht="15" hidden="false" customHeight="false" outlineLevel="0" collapsed="false">
      <c r="B2" s="17" t="str">
        <f aca="true">"As of "&amp;TEXT(TODAY(),"d mmm yyyy")&amp;" - updates every time you open the file."</f>
        <v>As of 19 Oct 2026 - updates every time you open the file.</v>
      </c>
    </row>
    <row r="4" customFormat="false" ht="15" hidden="false" customHeight="false" outlineLevel="0" collapsed="false">
      <c r="B4" s="18" t="s">
        <v>74</v>
      </c>
      <c r="E4" s="18" t="s">
        <v>75</v>
      </c>
    </row>
    <row r="5" customFormat="false" ht="19.7" hidden="false" customHeight="false" outlineLevel="0" collapsed="false">
      <c r="B5" s="19" t="n">
        <f aca="false">COUNTIF(Quotes!$E$2:$E$1001,"Sent")</f>
        <v>5</v>
      </c>
      <c r="E5" s="20" t="n">
        <f aca="false">SUMIFS(Quotes!$D$2:$D$1001,Quotes!$E$2:$E$1001,"Sent")</f>
        <v>6600</v>
      </c>
    </row>
    <row r="7" customFormat="false" ht="15" hidden="false" customHeight="false" outlineLevel="0" collapsed="false">
      <c r="B7" s="18" t="s">
        <v>76</v>
      </c>
      <c r="E7" s="18" t="s">
        <v>77</v>
      </c>
    </row>
    <row r="8" customFormat="false" ht="19.7" hidden="false" customHeight="false" outlineLevel="0" collapsed="false">
      <c r="B8" s="21" t="n">
        <f aca="false">IFERROR(COUNTIF(Quotes!$E$2:$E$1001,"Won")/(COUNTIF(Quotes!$E$2:$E$1001,"Won")+COUNTIF(Quotes!$E$2:$E$1001,"Lost")),"-")</f>
        <v>0.5</v>
      </c>
      <c r="E8" s="21" t="n">
        <f aca="false">IFERROR((SUMIFS(Quotes!$M$2:$M$1001,Quotes!$E$2:$E$1001,"Won")+SUMIFS(Quotes!$D$2:$D$1001,Quotes!$E$2:$E$1001,"Won",Quotes!$M$2:$M$1001,""))/((SUMIFS(Quotes!$M$2:$M$1001,Quotes!$E$2:$E$1001,"Won")+SUMIFS(Quotes!$D$2:$D$1001,Quotes!$E$2:$E$1001,"Won",Quotes!$M$2:$M$1001,""))+SUMIFS(Quotes!$D$2:$D$1001,Quotes!$E$2:$E$1001,"Lost")),"-")</f>
        <v>0.384615384615385</v>
      </c>
    </row>
    <row r="10" customFormat="false" ht="15" hidden="false" customHeight="false" outlineLevel="0" collapsed="false">
      <c r="B10" s="18" t="s">
        <v>78</v>
      </c>
      <c r="E10" s="18" t="s">
        <v>79</v>
      </c>
    </row>
    <row r="11" customFormat="false" ht="19.7" hidden="false" customHeight="false" outlineLevel="0" collapsed="false">
      <c r="B11" s="19" t="n">
        <f aca="false">COUNTIF(Quotes!$F$2:$F$1001,"Follow-up overdue")+COUNTIF(Quotes!$F$2:$F$1001,"Expired - chase or close")+COUNTIF(Quotes!$F$2:$F$1001,"Follow up today")+COUNTIF(Quotes!$F$2:$F$1001,"Expiring soon")+COUNTIF(Quotes!$F$2:$F$1001,"Chase - no follow-up set")</f>
        <v>5</v>
      </c>
      <c r="E11" s="19" t="n">
        <f aca="false">IFERROR((SUMIFS(Quotes!$K$2:$K$1001,Quotes!$E$2:$E$1001,"Won",Quotes!$K$2:$K$1001,"&gt;=0",Quotes!$L$2:$L$1001,"&lt;&gt;")+SUMIFS(Quotes!$K$2:$K$1001,Quotes!$E$2:$E$1001,"Lost",Quotes!$K$2:$K$1001,"&gt;=0",Quotes!$L$2:$L$1001,"&lt;&gt;"))/(COUNTIFS(Quotes!$E$2:$E$1001,"Won",Quotes!$K$2:$K$1001,"&gt;=0",Quotes!$L$2:$L$1001,"&lt;&gt;")+COUNTIFS(Quotes!$E$2:$E$1001,"Lost",Quotes!$K$2:$K$1001,"&gt;=0",Quotes!$L$2:$L$1001,"&lt;&gt;")),"-")</f>
        <v>17.5</v>
      </c>
    </row>
    <row r="13" customFormat="false" ht="15" hidden="false" customHeight="false" outlineLevel="0" collapsed="false">
      <c r="B13" s="18" t="s">
        <v>80</v>
      </c>
      <c r="E13" s="18" t="s">
        <v>81</v>
      </c>
    </row>
    <row r="14" customFormat="false" ht="19.7" hidden="false" customHeight="false" outlineLevel="0" collapsed="false">
      <c r="B14" s="20" t="n">
        <f aca="true">SUMIFS(Quotes!$M$2:$M$1001,Quotes!$E$2:$E$1001,"Won",Quotes!$L$2:$L$1001,"&gt;="&amp;DATE(YEAR(TODAY()),1,1))+SUMIFS(Quotes!$D$2:$D$1001,Quotes!$E$2:$E$1001,"Won",Quotes!$M$2:$M$1001,"",Quotes!$L$2:$L$1001,"&gt;="&amp;DATE(YEAR(TODAY()),1,1))</f>
        <v>3000</v>
      </c>
      <c r="E14" s="20" t="n">
        <f aca="false">IFERROR(AVERAGEIFS(Quotes!$D$2:$D$1001,Quotes!$E$2:$E$1001,"&lt;&gt;Draft",Quotes!$E$2:$E$1001,"&lt;&gt;",Quotes!$D$2:$D$1001,"&lt;&gt;"),"-")</f>
        <v>2085.71428571429</v>
      </c>
    </row>
    <row r="15" customFormat="false" ht="15" hidden="false" customHeight="false" outlineLevel="0" collapsed="false">
      <c r="B15" s="17" t="s">
        <v>82</v>
      </c>
    </row>
    <row r="17" customFormat="false" ht="19.5" hidden="false" customHeight="true" outlineLevel="0" collapsed="false">
      <c r="B17" s="7" t="s">
        <v>83</v>
      </c>
      <c r="C17" s="7" t="s">
        <v>47</v>
      </c>
      <c r="D17" s="22"/>
      <c r="E17" s="7" t="s">
        <v>41</v>
      </c>
      <c r="F17" s="7" t="s">
        <v>84</v>
      </c>
    </row>
    <row r="18" customFormat="false" ht="15" hidden="false" customHeight="false" outlineLevel="0" collapsed="false">
      <c r="B18" s="23" t="str">
        <f aca="false">IF(Settings!D9="","",Settings!D9)</f>
        <v>Website build</v>
      </c>
      <c r="C18" s="23" t="n">
        <f aca="false">IF(B18="","",COUNTIFS(Quotes!$C$2:$C$1001,B18,Quotes!$E$2:$E$1001,"&lt;&gt;Draft",Quotes!$E$2:$E$1001,"&lt;&gt;"))</f>
        <v>2</v>
      </c>
      <c r="E18" s="23" t="n">
        <f aca="false">IF(B18="","",COUNTIFS(Quotes!$C$2:$C$1001,B18,Quotes!$E$2:$E$1001,"Won"))</f>
        <v>1</v>
      </c>
      <c r="F18" s="24" t="n">
        <f aca="false">IF(B18="","",IFERROR(E18/(E18+COUNTIFS(Quotes!$C$2:$C$1001,B18,Quotes!$E$2:$E$1001,"Lost")),"-"))</f>
        <v>0.5</v>
      </c>
    </row>
    <row r="19" customFormat="false" ht="15" hidden="false" customHeight="false" outlineLevel="0" collapsed="false">
      <c r="B19" s="23" t="str">
        <f aca="false">IF(Settings!D10="","",Settings!D10)</f>
        <v>SEO</v>
      </c>
      <c r="C19" s="23" t="n">
        <f aca="false">IF(B19="","",COUNTIFS(Quotes!$C$2:$C$1001,B19,Quotes!$E$2:$E$1001,"&lt;&gt;Draft",Quotes!$E$2:$E$1001,"&lt;&gt;"))</f>
        <v>2</v>
      </c>
      <c r="E19" s="23" t="n">
        <f aca="false">IF(B19="","",COUNTIFS(Quotes!$C$2:$C$1001,B19,Quotes!$E$2:$E$1001,"Won"))</f>
        <v>0</v>
      </c>
      <c r="F19" s="24" t="str">
        <f aca="false">IF(B19="","",IFERROR(E19/(E19+COUNTIFS(Quotes!$C$2:$C$1001,B19,Quotes!$E$2:$E$1001,"Lost")),"-"))</f>
        <v>-</v>
      </c>
    </row>
    <row r="20" customFormat="false" ht="15" hidden="false" customHeight="false" outlineLevel="0" collapsed="false">
      <c r="B20" s="23" t="str">
        <f aca="false">IF(Settings!D11="","",Settings!D11)</f>
        <v>Google Ads</v>
      </c>
      <c r="C20" s="23" t="n">
        <f aca="false">IF(B20="","",COUNTIFS(Quotes!$C$2:$C$1001,B20,Quotes!$E$2:$E$1001,"&lt;&gt;Draft",Quotes!$E$2:$E$1001,"&lt;&gt;"))</f>
        <v>1</v>
      </c>
      <c r="E20" s="23" t="n">
        <f aca="false">IF(B20="","",COUNTIFS(Quotes!$C$2:$C$1001,B20,Quotes!$E$2:$E$1001,"Won"))</f>
        <v>0</v>
      </c>
      <c r="F20" s="24" t="str">
        <f aca="false">IF(B20="","",IFERROR(E20/(E20+COUNTIFS(Quotes!$C$2:$C$1001,B20,Quotes!$E$2:$E$1001,"Lost")),"-"))</f>
        <v>-</v>
      </c>
    </row>
    <row r="21" customFormat="false" ht="15" hidden="false" customHeight="false" outlineLevel="0" collapsed="false">
      <c r="B21" s="23" t="str">
        <f aca="false">IF(Settings!D12="","",Settings!D12)</f>
        <v>Shopify setup</v>
      </c>
      <c r="C21" s="23" t="n">
        <f aca="false">IF(B21="","",COUNTIFS(Quotes!$C$2:$C$1001,B21,Quotes!$E$2:$E$1001,"&lt;&gt;Draft",Quotes!$E$2:$E$1001,"&lt;&gt;"))</f>
        <v>1</v>
      </c>
      <c r="E21" s="23" t="n">
        <f aca="false">IF(B21="","",COUNTIFS(Quotes!$C$2:$C$1001,B21,Quotes!$E$2:$E$1001,"Won"))</f>
        <v>0</v>
      </c>
      <c r="F21" s="24" t="str">
        <f aca="false">IF(B21="","",IFERROR(E21/(E21+COUNTIFS(Quotes!$C$2:$C$1001,B21,Quotes!$E$2:$E$1001,"Lost")),"-"))</f>
        <v>-</v>
      </c>
    </row>
    <row r="22" customFormat="false" ht="15" hidden="false" customHeight="false" outlineLevel="0" collapsed="false">
      <c r="B22" s="23" t="str">
        <f aca="false">IF(Settings!D13="","",Settings!D13)</f>
        <v>Maintenance</v>
      </c>
      <c r="C22" s="23" t="n">
        <f aca="false">IF(B22="","",COUNTIFS(Quotes!$C$2:$C$1001,B22,Quotes!$E$2:$E$1001,"&lt;&gt;Draft",Quotes!$E$2:$E$1001,"&lt;&gt;"))</f>
        <v>1</v>
      </c>
      <c r="E22" s="23" t="n">
        <f aca="false">IF(B22="","",COUNTIFS(Quotes!$C$2:$C$1001,B22,Quotes!$E$2:$E$1001,"Won"))</f>
        <v>0</v>
      </c>
      <c r="F22" s="24" t="str">
        <f aca="false">IF(B22="","",IFERROR(E22/(E22+COUNTIFS(Quotes!$C$2:$C$1001,B22,Quotes!$E$2:$E$1001,"Lost")),"-"))</f>
        <v>-</v>
      </c>
    </row>
    <row r="23" customFormat="false" ht="15" hidden="false" customHeight="false" outlineLevel="0" collapsed="false">
      <c r="B23" s="23" t="str">
        <f aca="false">IF(Settings!D14="","",Settings!D14)</f>
        <v>Other</v>
      </c>
      <c r="C23" s="23" t="n">
        <f aca="false">IF(B23="","",COUNTIFS(Quotes!$C$2:$C$1001,B23,Quotes!$E$2:$E$1001,"&lt;&gt;Draft",Quotes!$E$2:$E$1001,"&lt;&gt;"))</f>
        <v>0</v>
      </c>
      <c r="E23" s="23" t="n">
        <f aca="false">IF(B23="","",COUNTIFS(Quotes!$C$2:$C$1001,B23,Quotes!$E$2:$E$1001,"Won"))</f>
        <v>0</v>
      </c>
      <c r="F23" s="24" t="str">
        <f aca="false">IF(B23="","",IFERROR(E23/(E23+COUNTIFS(Quotes!$C$2:$C$1001,B23,Quotes!$E$2:$E$1001,"Lost")),"-"))</f>
        <v>-</v>
      </c>
    </row>
    <row r="24" customFormat="false" ht="15" hidden="false" customHeight="false" outlineLevel="0" collapsed="false">
      <c r="B24" s="23" t="str">
        <f aca="false">IF(Settings!D15="","",Settings!D15)</f>
        <v/>
      </c>
      <c r="C24" s="23" t="str">
        <f aca="false">IF(B24="","",COUNTIFS(Quotes!$C$2:$C$1001,B24,Quotes!$E$2:$E$1001,"&lt;&gt;Draft",Quotes!$E$2:$E$1001,"&lt;&gt;"))</f>
        <v/>
      </c>
      <c r="E24" s="23" t="str">
        <f aca="false">IF(B24="","",COUNTIFS(Quotes!$C$2:$C$1001,B24,Quotes!$E$2:$E$1001,"Won"))</f>
        <v/>
      </c>
      <c r="F24" s="24" t="str">
        <f aca="false">IF(B24="","",IFERROR(E24/(E24+COUNTIFS(Quotes!$C$2:$C$1001,B24,Quotes!$E$2:$E$1001,"Lost")),"-"))</f>
        <v/>
      </c>
    </row>
    <row r="25" customFormat="false" ht="15" hidden="false" customHeight="false" outlineLevel="0" collapsed="false">
      <c r="B25" s="23" t="str">
        <f aca="false">IF(Settings!D16="","",Settings!D16)</f>
        <v/>
      </c>
      <c r="C25" s="23" t="str">
        <f aca="false">IF(B25="","",COUNTIFS(Quotes!$C$2:$C$1001,B25,Quotes!$E$2:$E$1001,"&lt;&gt;Draft",Quotes!$E$2:$E$1001,"&lt;&gt;"))</f>
        <v/>
      </c>
      <c r="E25" s="23" t="str">
        <f aca="false">IF(B25="","",COUNTIFS(Quotes!$C$2:$C$1001,B25,Quotes!$E$2:$E$1001,"Won"))</f>
        <v/>
      </c>
      <c r="F25" s="24" t="str">
        <f aca="false">IF(B25="","",IFERROR(E25/(E25+COUNTIFS(Quotes!$C$2:$C$1001,B25,Quotes!$E$2:$E$1001,"Lost")),"-"))</f>
        <v/>
      </c>
    </row>
    <row r="26" customFormat="false" ht="15" hidden="false" customHeight="false" outlineLevel="0" collapsed="false">
      <c r="B26" s="23" t="str">
        <f aca="false">IF(Settings!D17="","",Settings!D17)</f>
        <v/>
      </c>
      <c r="C26" s="23" t="str">
        <f aca="false">IF(B26="","",COUNTIFS(Quotes!$C$2:$C$1001,B26,Quotes!$E$2:$E$1001,"&lt;&gt;Draft",Quotes!$E$2:$E$1001,"&lt;&gt;"))</f>
        <v/>
      </c>
      <c r="E26" s="23" t="str">
        <f aca="false">IF(B26="","",COUNTIFS(Quotes!$C$2:$C$1001,B26,Quotes!$E$2:$E$1001,"Won"))</f>
        <v/>
      </c>
      <c r="F26" s="24" t="str">
        <f aca="false">IF(B26="","",IFERROR(E26/(E26+COUNTIFS(Quotes!$C$2:$C$1001,B26,Quotes!$E$2:$E$1001,"Lost")),"-"))</f>
        <v/>
      </c>
    </row>
    <row r="27" customFormat="false" ht="15" hidden="false" customHeight="false" outlineLevel="0" collapsed="false">
      <c r="B27" s="23" t="str">
        <f aca="false">IF(Settings!D18="","",Settings!D18)</f>
        <v/>
      </c>
      <c r="C27" s="23" t="str">
        <f aca="false">IF(B27="","",COUNTIFS(Quotes!$C$2:$C$1001,B27,Quotes!$E$2:$E$1001,"&lt;&gt;Draft",Quotes!$E$2:$E$1001,"&lt;&gt;"))</f>
        <v/>
      </c>
      <c r="E27" s="23" t="str">
        <f aca="false">IF(B27="","",COUNTIFS(Quotes!$C$2:$C$1001,B27,Quotes!$E$2:$E$1001,"Won"))</f>
        <v/>
      </c>
      <c r="F27" s="24" t="str">
        <f aca="false">IF(B27="","",IFERROR(E27/(E27+COUNTIFS(Quotes!$C$2:$C$1001,B27,Quotes!$E$2:$E$1001,"Lost")),"-"))</f>
        <v/>
      </c>
    </row>
    <row r="28" customFormat="false" ht="15" hidden="false" customHeight="false" outlineLevel="0" collapsed="false">
      <c r="B28" s="23" t="str">
        <f aca="false">IF(Settings!D19="","",Settings!D19)</f>
        <v/>
      </c>
      <c r="C28" s="23" t="str">
        <f aca="false">IF(B28="","",COUNTIFS(Quotes!$C$2:$C$1001,B28,Quotes!$E$2:$E$1001,"&lt;&gt;Draft",Quotes!$E$2:$E$1001,"&lt;&gt;"))</f>
        <v/>
      </c>
      <c r="E28" s="23" t="str">
        <f aca="false">IF(B28="","",COUNTIFS(Quotes!$C$2:$C$1001,B28,Quotes!$E$2:$E$1001,"Won"))</f>
        <v/>
      </c>
      <c r="F28" s="24" t="str">
        <f aca="false">IF(B28="","",IFERROR(E28/(E28+COUNTIFS(Quotes!$C$2:$C$1001,B28,Quotes!$E$2:$E$1001,"Lost")),"-"))</f>
        <v/>
      </c>
    </row>
    <row r="29" customFormat="false" ht="15" hidden="false" customHeight="false" outlineLevel="0" collapsed="false">
      <c r="B29" s="23" t="str">
        <f aca="false">IF(Settings!D20="","",Settings!D20)</f>
        <v/>
      </c>
      <c r="C29" s="23" t="str">
        <f aca="false">IF(B29="","",COUNTIFS(Quotes!$C$2:$C$1001,B29,Quotes!$E$2:$E$1001,"&lt;&gt;Draft",Quotes!$E$2:$E$1001,"&lt;&gt;"))</f>
        <v/>
      </c>
      <c r="E29" s="23" t="str">
        <f aca="false">IF(B29="","",COUNTIFS(Quotes!$C$2:$C$1001,B29,Quotes!$E$2:$E$1001,"Won"))</f>
        <v/>
      </c>
      <c r="F29" s="24" t="str">
        <f aca="false">IF(B29="","",IFERROR(E29/(E29+COUNTIFS(Quotes!$C$2:$C$1001,B29,Quotes!$E$2:$E$1001,"Lost")),"-"))</f>
        <v/>
      </c>
    </row>
    <row r="30" customFormat="false" ht="15" hidden="false" customHeight="false" outlineLevel="0" collapsed="false">
      <c r="B30" s="23" t="str">
        <f aca="false">IF(Settings!D21="","",Settings!D21)</f>
        <v/>
      </c>
      <c r="C30" s="23" t="str">
        <f aca="false">IF(B30="","",COUNTIFS(Quotes!$C$2:$C$1001,B30,Quotes!$E$2:$E$1001,"&lt;&gt;Draft",Quotes!$E$2:$E$1001,"&lt;&gt;"))</f>
        <v/>
      </c>
      <c r="E30" s="23" t="str">
        <f aca="false">IF(B30="","",COUNTIFS(Quotes!$C$2:$C$1001,B30,Quotes!$E$2:$E$1001,"Won"))</f>
        <v/>
      </c>
      <c r="F30" s="24" t="str">
        <f aca="false">IF(B30="","",IFERROR(E30/(E30+COUNTIFS(Quotes!$C$2:$C$1001,B30,Quotes!$E$2:$E$1001,"Lost")),"-"))</f>
        <v/>
      </c>
    </row>
    <row r="31" customFormat="false" ht="15" hidden="false" customHeight="false" outlineLevel="0" collapsed="false">
      <c r="B31" s="23" t="str">
        <f aca="false">IF(Settings!D22="","",Settings!D22)</f>
        <v/>
      </c>
      <c r="C31" s="23" t="str">
        <f aca="false">IF(B31="","",COUNTIFS(Quotes!$C$2:$C$1001,B31,Quotes!$E$2:$E$1001,"&lt;&gt;Draft",Quotes!$E$2:$E$1001,"&lt;&gt;"))</f>
        <v/>
      </c>
      <c r="E31" s="23" t="str">
        <f aca="false">IF(B31="","",COUNTIFS(Quotes!$C$2:$C$1001,B31,Quotes!$E$2:$E$1001,"Won"))</f>
        <v/>
      </c>
      <c r="F31" s="24" t="str">
        <f aca="false">IF(B31="","",IFERROR(E31/(E31+COUNTIFS(Quotes!$C$2:$C$1001,B31,Quotes!$E$2:$E$1001,"Lost")),"-"))</f>
        <v/>
      </c>
    </row>
    <row r="32" customFormat="false" ht="15" hidden="false" customHeight="false" outlineLevel="0" collapsed="false">
      <c r="B32" s="23" t="str">
        <f aca="false">IF(Settings!D23="","",Settings!D23)</f>
        <v/>
      </c>
      <c r="C32" s="23" t="str">
        <f aca="false">IF(B32="","",COUNTIFS(Quotes!$C$2:$C$1001,B32,Quotes!$E$2:$E$1001,"&lt;&gt;Draft",Quotes!$E$2:$E$1001,"&lt;&gt;"))</f>
        <v/>
      </c>
      <c r="E32" s="23" t="str">
        <f aca="false">IF(B32="","",COUNTIFS(Quotes!$C$2:$C$1001,B32,Quotes!$E$2:$E$1001,"Won"))</f>
        <v/>
      </c>
      <c r="F32" s="24" t="str">
        <f aca="false">IF(B32="","",IFERROR(E32/(E32+COUNTIFS(Quotes!$C$2:$C$1001,B32,Quotes!$E$2:$E$1001,"Lost")),"-"))</f>
        <v/>
      </c>
    </row>
    <row r="33" customFormat="false" ht="15" hidden="false" customHeight="false" outlineLevel="0" collapsed="false">
      <c r="B33" s="23" t="str">
        <f aca="false">IF(Settings!D24="","",Settings!D24)</f>
        <v/>
      </c>
      <c r="C33" s="23" t="str">
        <f aca="false">IF(B33="","",COUNTIFS(Quotes!$C$2:$C$1001,B33,Quotes!$E$2:$E$1001,"&lt;&gt;Draft",Quotes!$E$2:$E$1001,"&lt;&gt;"))</f>
        <v/>
      </c>
      <c r="E33" s="23" t="str">
        <f aca="false">IF(B33="","",COUNTIFS(Quotes!$C$2:$C$1001,B33,Quotes!$E$2:$E$1001,"Won"))</f>
        <v/>
      </c>
      <c r="F33" s="24" t="str">
        <f aca="false">IF(B33="","",IFERROR(E33/(E33+COUNTIFS(Quotes!$C$2:$C$1001,B33,Quotes!$E$2:$E$1001,"Lost")),"-"))</f>
        <v/>
      </c>
    </row>
    <row r="34" customFormat="false" ht="15" hidden="false" customHeight="false" outlineLevel="0" collapsed="false">
      <c r="B34" s="23" t="str">
        <f aca="false">IF(Settings!D25="","",Settings!D25)</f>
        <v/>
      </c>
      <c r="C34" s="23" t="str">
        <f aca="false">IF(B34="","",COUNTIFS(Quotes!$C$2:$C$1001,B34,Quotes!$E$2:$E$1001,"&lt;&gt;Draft",Quotes!$E$2:$E$1001,"&lt;&gt;"))</f>
        <v/>
      </c>
      <c r="E34" s="23" t="str">
        <f aca="false">IF(B34="","",COUNTIFS(Quotes!$C$2:$C$1001,B34,Quotes!$E$2:$E$1001,"Won"))</f>
        <v/>
      </c>
      <c r="F34" s="24" t="str">
        <f aca="false">IF(B34="","",IFERROR(E34/(E34+COUNTIFS(Quotes!$C$2:$C$1001,B34,Quotes!$E$2:$E$1001,"Lost")),"-"))</f>
        <v/>
      </c>
    </row>
    <row r="35" customFormat="false" ht="15" hidden="false" customHeight="false" outlineLevel="0" collapsed="false">
      <c r="B35" s="23" t="str">
        <f aca="false">IF(Settings!D26="","",Settings!D26)</f>
        <v/>
      </c>
      <c r="C35" s="23" t="str">
        <f aca="false">IF(B35="","",COUNTIFS(Quotes!$C$2:$C$1001,B35,Quotes!$E$2:$E$1001,"&lt;&gt;Draft",Quotes!$E$2:$E$1001,"&lt;&gt;"))</f>
        <v/>
      </c>
      <c r="E35" s="23" t="str">
        <f aca="false">IF(B35="","",COUNTIFS(Quotes!$C$2:$C$1001,B35,Quotes!$E$2:$E$1001,"Won"))</f>
        <v/>
      </c>
      <c r="F35" s="24" t="str">
        <f aca="false">IF(B35="","",IFERROR(E35/(E35+COUNTIFS(Quotes!$C$2:$C$1001,B35,Quotes!$E$2:$E$1001,"Lost")),"-"))</f>
        <v/>
      </c>
    </row>
    <row r="36" customFormat="false" ht="15" hidden="false" customHeight="false" outlineLevel="0" collapsed="false">
      <c r="B36" s="23" t="str">
        <f aca="false">IF(Settings!D27="","",Settings!D27)</f>
        <v/>
      </c>
      <c r="C36" s="23" t="str">
        <f aca="false">IF(B36="","",COUNTIFS(Quotes!$C$2:$C$1001,B36,Quotes!$E$2:$E$1001,"&lt;&gt;Draft",Quotes!$E$2:$E$1001,"&lt;&gt;"))</f>
        <v/>
      </c>
      <c r="E36" s="23" t="str">
        <f aca="false">IF(B36="","",COUNTIFS(Quotes!$C$2:$C$1001,B36,Quotes!$E$2:$E$1001,"Won"))</f>
        <v/>
      </c>
      <c r="F36" s="24" t="str">
        <f aca="false">IF(B36="","",IFERROR(E36/(E36+COUNTIFS(Quotes!$C$2:$C$1001,B36,Quotes!$E$2:$E$1001,"Lost")),"-"))</f>
        <v/>
      </c>
    </row>
    <row r="37" customFormat="false" ht="15" hidden="false" customHeight="false" outlineLevel="0" collapsed="false">
      <c r="B37" s="23" t="str">
        <f aca="false">IF(Settings!D28="","",Settings!D28)</f>
        <v/>
      </c>
      <c r="C37" s="23" t="str">
        <f aca="false">IF(B37="","",COUNTIFS(Quotes!$C$2:$C$1001,B37,Quotes!$E$2:$E$1001,"&lt;&gt;Draft",Quotes!$E$2:$E$1001,"&lt;&gt;"))</f>
        <v/>
      </c>
      <c r="E37" s="23" t="str">
        <f aca="false">IF(B37="","",COUNTIFS(Quotes!$C$2:$C$1001,B37,Quotes!$E$2:$E$1001,"Won"))</f>
        <v/>
      </c>
      <c r="F37" s="24" t="str">
        <f aca="false">IF(B37="","",IFERROR(E37/(E37+COUNTIFS(Quotes!$C$2:$C$1001,B37,Quotes!$E$2:$E$1001,"Lost")),"-"))</f>
        <v/>
      </c>
    </row>
    <row r="38" customFormat="false" ht="15" hidden="false" customHeight="false" outlineLevel="0" collapsed="false">
      <c r="B38" s="23" t="str">
        <f aca="false">IF(Settings!D29="","",Settings!D29)</f>
        <v/>
      </c>
      <c r="C38" s="23" t="str">
        <f aca="false">IF(B38="","",COUNTIFS(Quotes!$C$2:$C$1001,B38,Quotes!$E$2:$E$1001,"&lt;&gt;Draft",Quotes!$E$2:$E$1001,"&lt;&gt;"))</f>
        <v/>
      </c>
      <c r="E38" s="23" t="str">
        <f aca="false">IF(B38="","",COUNTIFS(Quotes!$C$2:$C$1001,B38,Quotes!$E$2:$E$1001,"Won"))</f>
        <v/>
      </c>
      <c r="F38" s="24" t="str">
        <f aca="false">IF(B38="","",IFERROR(E38/(E38+COUNTIFS(Quotes!$C$2:$C$1001,B38,Quotes!$E$2:$E$1001,"Lost")),"-"))</f>
        <v/>
      </c>
    </row>
    <row r="39" customFormat="false" ht="15" hidden="false" customHeight="false" outlineLevel="0" collapsed="false">
      <c r="B39" s="23" t="str">
        <f aca="false">IF(Settings!D30="","",Settings!D30)</f>
        <v/>
      </c>
      <c r="C39" s="23" t="str">
        <f aca="false">IF(B39="","",COUNTIFS(Quotes!$C$2:$C$1001,B39,Quotes!$E$2:$E$1001,"&lt;&gt;Draft",Quotes!$E$2:$E$1001,"&lt;&gt;"))</f>
        <v/>
      </c>
      <c r="E39" s="23" t="str">
        <f aca="false">IF(B39="","",COUNTIFS(Quotes!$C$2:$C$1001,B39,Quotes!$E$2:$E$1001,"Won"))</f>
        <v/>
      </c>
      <c r="F39" s="24" t="str">
        <f aca="false">IF(B39="","",IFERROR(E39/(E39+COUNTIFS(Quotes!$C$2:$C$1001,B39,Quotes!$E$2:$E$1001,"Lost")),"-"))</f>
        <v/>
      </c>
    </row>
    <row r="41" customFormat="false" ht="19.5" hidden="false" customHeight="true" outlineLevel="0" collapsed="false">
      <c r="B41" s="7" t="s">
        <v>85</v>
      </c>
      <c r="C41" s="7" t="s">
        <v>86</v>
      </c>
      <c r="D41" s="22"/>
      <c r="E41" s="7" t="s">
        <v>87</v>
      </c>
    </row>
    <row r="42" customFormat="false" ht="15" hidden="false" customHeight="false" outlineLevel="0" collapsed="false">
      <c r="B42" s="23" t="str">
        <f aca="false">IF(Settings!F9="","",Settings!F9)</f>
        <v>Price too high</v>
      </c>
      <c r="C42" s="23" t="n">
        <f aca="false">IF(B42="","",COUNTIFS(Quotes!$N$2:$N$1001,B42,Quotes!$E$2:$E$1001,"Lost"))</f>
        <v>0</v>
      </c>
      <c r="E42" s="25" t="n">
        <f aca="false">IF(B42="","",SUMIFS(Quotes!$D$2:$D$1001,Quotes!$N$2:$N$1001,B42,Quotes!$E$2:$E$1001,"Lost"))</f>
        <v>0</v>
      </c>
    </row>
    <row r="43" customFormat="false" ht="15" hidden="false" customHeight="false" outlineLevel="0" collapsed="false">
      <c r="B43" s="23" t="str">
        <f aca="false">IF(Settings!F10="","",Settings!F10)</f>
        <v>Went with a competitor</v>
      </c>
      <c r="C43" s="23" t="n">
        <f aca="false">IF(B43="","",COUNTIFS(Quotes!$N$2:$N$1001,B43,Quotes!$E$2:$E$1001,"Lost"))</f>
        <v>1</v>
      </c>
      <c r="E43" s="25" t="n">
        <f aca="false">IF(B43="","",SUMIFS(Quotes!$D$2:$D$1001,Quotes!$N$2:$N$1001,B43,Quotes!$E$2:$E$1001,"Lost"))</f>
        <v>4800</v>
      </c>
    </row>
    <row r="44" customFormat="false" ht="15" hidden="false" customHeight="false" outlineLevel="0" collapsed="false">
      <c r="B44" s="23" t="str">
        <f aca="false">IF(Settings!F11="","",Settings!F11)</f>
        <v>Timing / not now</v>
      </c>
      <c r="C44" s="23" t="n">
        <f aca="false">IF(B44="","",COUNTIFS(Quotes!$N$2:$N$1001,B44,Quotes!$E$2:$E$1001,"Lost"))</f>
        <v>0</v>
      </c>
      <c r="E44" s="25" t="n">
        <f aca="false">IF(B44="","",SUMIFS(Quotes!$D$2:$D$1001,Quotes!$N$2:$N$1001,B44,Quotes!$E$2:$E$1001,"Lost"))</f>
        <v>0</v>
      </c>
    </row>
    <row r="45" customFormat="false" ht="15" hidden="false" customHeight="false" outlineLevel="0" collapsed="false">
      <c r="B45" s="23" t="str">
        <f aca="false">IF(Settings!F12="","",Settings!F12)</f>
        <v>No response</v>
      </c>
      <c r="C45" s="23" t="n">
        <f aca="false">IF(B45="","",COUNTIFS(Quotes!$N$2:$N$1001,B45,Quotes!$E$2:$E$1001,"Lost"))</f>
        <v>0</v>
      </c>
      <c r="E45" s="25" t="n">
        <f aca="false">IF(B45="","",SUMIFS(Quotes!$D$2:$D$1001,Quotes!$N$2:$N$1001,B45,Quotes!$E$2:$E$1001,"Lost"))</f>
        <v>0</v>
      </c>
    </row>
    <row r="46" customFormat="false" ht="15" hidden="false" customHeight="false" outlineLevel="0" collapsed="false">
      <c r="B46" s="23" t="str">
        <f aca="false">IF(Settings!F13="","",Settings!F13)</f>
        <v>Scope changed</v>
      </c>
      <c r="C46" s="23" t="n">
        <f aca="false">IF(B46="","",COUNTIFS(Quotes!$N$2:$N$1001,B46,Quotes!$E$2:$E$1001,"Lost"))</f>
        <v>0</v>
      </c>
      <c r="E46" s="25" t="n">
        <f aca="false">IF(B46="","",SUMIFS(Quotes!$D$2:$D$1001,Quotes!$N$2:$N$1001,B46,Quotes!$E$2:$E$1001,"Lost"))</f>
        <v>0</v>
      </c>
    </row>
    <row r="47" customFormat="false" ht="15" hidden="false" customHeight="false" outlineLevel="0" collapsed="false">
      <c r="B47" s="23" t="str">
        <f aca="false">IF(Settings!F14="","",Settings!F14)</f>
        <v>Did it themselves</v>
      </c>
      <c r="C47" s="23" t="n">
        <f aca="false">IF(B47="","",COUNTIFS(Quotes!$N$2:$N$1001,B47,Quotes!$E$2:$E$1001,"Lost"))</f>
        <v>0</v>
      </c>
      <c r="E47" s="25" t="n">
        <f aca="false">IF(B47="","",SUMIFS(Quotes!$D$2:$D$1001,Quotes!$N$2:$N$1001,B47,Quotes!$E$2:$E$1001,"Lost"))</f>
        <v>0</v>
      </c>
    </row>
    <row r="48" customFormat="false" ht="15" hidden="false" customHeight="false" outlineLevel="0" collapsed="false">
      <c r="B48" s="23" t="str">
        <f aca="false">IF(Settings!F15="","",Settings!F15)</f>
        <v>Other</v>
      </c>
      <c r="C48" s="23" t="n">
        <f aca="false">IF(B48="","",COUNTIFS(Quotes!$N$2:$N$1001,B48,Quotes!$E$2:$E$1001,"Lost"))</f>
        <v>0</v>
      </c>
      <c r="E48" s="25" t="n">
        <f aca="false">IF(B48="","",SUMIFS(Quotes!$D$2:$D$1001,Quotes!$N$2:$N$1001,B48,Quotes!$E$2:$E$1001,"Lost"))</f>
        <v>0</v>
      </c>
    </row>
    <row r="49" customFormat="false" ht="15" hidden="false" customHeight="false" outlineLevel="0" collapsed="false">
      <c r="B49" s="23" t="str">
        <f aca="false">IF(Settings!F16="","",Settings!F16)</f>
        <v/>
      </c>
      <c r="C49" s="23" t="str">
        <f aca="false">IF(B49="","",COUNTIFS(Quotes!$N$2:$N$1001,B49,Quotes!$E$2:$E$1001,"Lost"))</f>
        <v/>
      </c>
      <c r="E49" s="25" t="str">
        <f aca="false">IF(B49="","",SUMIFS(Quotes!$D$2:$D$1001,Quotes!$N$2:$N$1001,B49,Quotes!$E$2:$E$1001,"Lost"))</f>
        <v/>
      </c>
    </row>
    <row r="50" customFormat="false" ht="15" hidden="false" customHeight="false" outlineLevel="0" collapsed="false">
      <c r="B50" s="23" t="str">
        <f aca="false">IF(Settings!F17="","",Settings!F17)</f>
        <v/>
      </c>
      <c r="C50" s="23" t="str">
        <f aca="false">IF(B50="","",COUNTIFS(Quotes!$N$2:$N$1001,B50,Quotes!$E$2:$E$1001,"Lost"))</f>
        <v/>
      </c>
      <c r="E50" s="25" t="str">
        <f aca="false">IF(B50="","",SUMIFS(Quotes!$D$2:$D$1001,Quotes!$N$2:$N$1001,B50,Quotes!$E$2:$E$1001,"Lost"))</f>
        <v/>
      </c>
    </row>
    <row r="51" customFormat="false" ht="15" hidden="false" customHeight="false" outlineLevel="0" collapsed="false">
      <c r="B51" s="23" t="str">
        <f aca="false">IF(Settings!F18="","",Settings!F18)</f>
        <v/>
      </c>
      <c r="C51" s="23" t="str">
        <f aca="false">IF(B51="","",COUNTIFS(Quotes!$N$2:$N$1001,B51,Quotes!$E$2:$E$1001,"Lost"))</f>
        <v/>
      </c>
      <c r="E51" s="25" t="str">
        <f aca="false">IF(B51="","",SUMIFS(Quotes!$D$2:$D$1001,Quotes!$N$2:$N$1001,B51,Quotes!$E$2:$E$1001,"Lost"))</f>
        <v/>
      </c>
    </row>
    <row r="52" customFormat="false" ht="15" hidden="false" customHeight="false" outlineLevel="0" collapsed="false">
      <c r="B52" s="23" t="str">
        <f aca="false">IF(Settings!F19="","",Settings!F19)</f>
        <v/>
      </c>
      <c r="C52" s="23" t="str">
        <f aca="false">IF(B52="","",COUNTIFS(Quotes!$N$2:$N$1001,B52,Quotes!$E$2:$E$1001,"Lost"))</f>
        <v/>
      </c>
      <c r="E52" s="25" t="str">
        <f aca="false">IF(B52="","",SUMIFS(Quotes!$D$2:$D$1001,Quotes!$N$2:$N$1001,B52,Quotes!$E$2:$E$1001,"Lost"))</f>
        <v/>
      </c>
    </row>
    <row r="53" customFormat="false" ht="15" hidden="false" customHeight="false" outlineLevel="0" collapsed="false">
      <c r="B53" s="23" t="str">
        <f aca="false">IF(Settings!F20="","",Settings!F20)</f>
        <v/>
      </c>
      <c r="C53" s="23" t="str">
        <f aca="false">IF(B53="","",COUNTIFS(Quotes!$N$2:$N$1001,B53,Quotes!$E$2:$E$1001,"Lost"))</f>
        <v/>
      </c>
      <c r="E53" s="25" t="str">
        <f aca="false">IF(B53="","",SUMIFS(Quotes!$D$2:$D$1001,Quotes!$N$2:$N$1001,B53,Quotes!$E$2:$E$1001,"Lost"))</f>
        <v/>
      </c>
    </row>
    <row r="54" customFormat="false" ht="15" hidden="false" customHeight="false" outlineLevel="0" collapsed="false">
      <c r="B54" s="23" t="str">
        <f aca="false">IF(Settings!F21="","",Settings!F21)</f>
        <v/>
      </c>
      <c r="C54" s="23" t="str">
        <f aca="false">IF(B54="","",COUNTIFS(Quotes!$N$2:$N$1001,B54,Quotes!$E$2:$E$1001,"Lost"))</f>
        <v/>
      </c>
      <c r="E54" s="25" t="str">
        <f aca="false">IF(B54="","",SUMIFS(Quotes!$D$2:$D$1001,Quotes!$N$2:$N$1001,B54,Quotes!$E$2:$E$1001,"Lost"))</f>
        <v/>
      </c>
    </row>
    <row r="55" customFormat="false" ht="15" hidden="false" customHeight="false" outlineLevel="0" collapsed="false">
      <c r="B55" s="23" t="str">
        <f aca="false">IF(Settings!F22="","",Settings!F22)</f>
        <v/>
      </c>
      <c r="C55" s="23" t="str">
        <f aca="false">IF(B55="","",COUNTIFS(Quotes!$N$2:$N$1001,B55,Quotes!$E$2:$E$1001,"Lost"))</f>
        <v/>
      </c>
      <c r="E55" s="25" t="str">
        <f aca="false">IF(B55="","",SUMIFS(Quotes!$D$2:$D$1001,Quotes!$N$2:$N$1001,B55,Quotes!$E$2:$E$1001,"Lost"))</f>
        <v/>
      </c>
    </row>
    <row r="56" customFormat="false" ht="15" hidden="false" customHeight="false" outlineLevel="0" collapsed="false">
      <c r="B56" s="23" t="str">
        <f aca="false">IF(Settings!F23="","",Settings!F23)</f>
        <v/>
      </c>
      <c r="C56" s="23" t="str">
        <f aca="false">IF(B56="","",COUNTIFS(Quotes!$N$2:$N$1001,B56,Quotes!$E$2:$E$1001,"Lost"))</f>
        <v/>
      </c>
      <c r="E56" s="25" t="str">
        <f aca="false">IF(B56="","",SUMIFS(Quotes!$D$2:$D$1001,Quotes!$N$2:$N$1001,B56,Quotes!$E$2:$E$1001,"Lost"))</f>
        <v/>
      </c>
    </row>
    <row r="57" customFormat="false" ht="15" hidden="false" customHeight="false" outlineLevel="0" collapsed="false">
      <c r="B57" s="23" t="str">
        <f aca="false">IF(Settings!F24="","",Settings!F24)</f>
        <v/>
      </c>
      <c r="C57" s="23" t="str">
        <f aca="false">IF(B57="","",COUNTIFS(Quotes!$N$2:$N$1001,B57,Quotes!$E$2:$E$1001,"Lost"))</f>
        <v/>
      </c>
      <c r="E57" s="25" t="str">
        <f aca="false">IF(B57="","",SUMIFS(Quotes!$D$2:$D$1001,Quotes!$N$2:$N$1001,B57,Quotes!$E$2:$E$1001,"Lost"))</f>
        <v/>
      </c>
    </row>
    <row r="58" customFormat="false" ht="15" hidden="false" customHeight="false" outlineLevel="0" collapsed="false">
      <c r="B58" s="23" t="str">
        <f aca="false">IF(Settings!F25="","",Settings!F25)</f>
        <v/>
      </c>
      <c r="C58" s="23" t="str">
        <f aca="false">IF(B58="","",COUNTIFS(Quotes!$N$2:$N$1001,B58,Quotes!$E$2:$E$1001,"Lost"))</f>
        <v/>
      </c>
      <c r="E58" s="25" t="str">
        <f aca="false">IF(B58="","",SUMIFS(Quotes!$D$2:$D$1001,Quotes!$N$2:$N$1001,B58,Quotes!$E$2:$E$1001,"Lost"))</f>
        <v/>
      </c>
    </row>
    <row r="59" customFormat="false" ht="15" hidden="false" customHeight="false" outlineLevel="0" collapsed="false">
      <c r="B59" s="23" t="str">
        <f aca="false">IF(Settings!F26="","",Settings!F26)</f>
        <v/>
      </c>
      <c r="C59" s="23" t="str">
        <f aca="false">IF(B59="","",COUNTIFS(Quotes!$N$2:$N$1001,B59,Quotes!$E$2:$E$1001,"Lost"))</f>
        <v/>
      </c>
      <c r="E59" s="25" t="str">
        <f aca="false">IF(B59="","",SUMIFS(Quotes!$D$2:$D$1001,Quotes!$N$2:$N$1001,B59,Quotes!$E$2:$E$1001,"Lost"))</f>
        <v/>
      </c>
    </row>
    <row r="60" customFormat="false" ht="15" hidden="false" customHeight="false" outlineLevel="0" collapsed="false">
      <c r="B60" s="23" t="str">
        <f aca="false">IF(Settings!F27="","",Settings!F27)</f>
        <v/>
      </c>
      <c r="C60" s="23" t="str">
        <f aca="false">IF(B60="","",COUNTIFS(Quotes!$N$2:$N$1001,B60,Quotes!$E$2:$E$1001,"Lost"))</f>
        <v/>
      </c>
      <c r="E60" s="25" t="str">
        <f aca="false">IF(B60="","",SUMIFS(Quotes!$D$2:$D$1001,Quotes!$N$2:$N$1001,B60,Quotes!$E$2:$E$1001,"Lost"))</f>
        <v/>
      </c>
    </row>
    <row r="61" customFormat="false" ht="15" hidden="false" customHeight="false" outlineLevel="0" collapsed="false">
      <c r="B61" s="23" t="str">
        <f aca="false">IF(Settings!F28="","",Settings!F28)</f>
        <v/>
      </c>
      <c r="C61" s="23" t="str">
        <f aca="false">IF(B61="","",COUNTIFS(Quotes!$N$2:$N$1001,B61,Quotes!$E$2:$E$1001,"Lost"))</f>
        <v/>
      </c>
      <c r="E61" s="25" t="str">
        <f aca="false">IF(B61="","",SUMIFS(Quotes!$D$2:$D$1001,Quotes!$N$2:$N$1001,B61,Quotes!$E$2:$E$1001,"Lost"))</f>
        <v/>
      </c>
    </row>
    <row r="62" customFormat="false" ht="15" hidden="false" customHeight="false" outlineLevel="0" collapsed="false">
      <c r="B62" s="23" t="str">
        <f aca="false">IF(Settings!F29="","",Settings!F29)</f>
        <v/>
      </c>
      <c r="C62" s="23" t="str">
        <f aca="false">IF(B62="","",COUNTIFS(Quotes!$N$2:$N$1001,B62,Quotes!$E$2:$E$1001,"Lost"))</f>
        <v/>
      </c>
      <c r="E62" s="25" t="str">
        <f aca="false">IF(B62="","",SUMIFS(Quotes!$D$2:$D$1001,Quotes!$N$2:$N$1001,B62,Quotes!$E$2:$E$1001,"Lost"))</f>
        <v/>
      </c>
    </row>
    <row r="63" customFormat="false" ht="15" hidden="false" customHeight="false" outlineLevel="0" collapsed="false">
      <c r="B63" s="23" t="str">
        <f aca="false">IF(Settings!F30="","",Settings!F30)</f>
        <v/>
      </c>
      <c r="C63" s="23" t="str">
        <f aca="false">IF(B63="","",COUNTIFS(Quotes!$N$2:$N$1001,B63,Quotes!$E$2:$E$1001,"Lost"))</f>
        <v/>
      </c>
      <c r="E63" s="25" t="str">
        <f aca="false">IF(B63="","",SUMIFS(Quotes!$D$2:$D$1001,Quotes!$N$2:$N$1001,B63,Quotes!$E$2:$E$1001,"Lost"))</f>
        <v/>
      </c>
    </row>
  </sheetData>
  <conditionalFormatting sqref="B11">
    <cfRule type="cellIs" priority="2" operator="greaterThan" aboveAverage="0" equalAverage="0" bottom="0" percent="0" rank="0" text="" dxfId="1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28"/>
    <col collapsed="false" customWidth="true" hidden="false" outlineLevel="0" max="5" min="5" style="0" width="3"/>
    <col collapsed="false" customWidth="true" hidden="false" outlineLevel="0" max="6" min="6" style="0" width="28"/>
  </cols>
  <sheetData>
    <row r="1" customFormat="false" ht="17.35" hidden="false" customHeight="false" outlineLevel="0" collapsed="false">
      <c r="A1" s="26" t="s">
        <v>88</v>
      </c>
    </row>
    <row r="3" customFormat="false" ht="15" hidden="false" customHeight="false" outlineLevel="0" collapsed="false">
      <c r="A3" s="23" t="s">
        <v>89</v>
      </c>
      <c r="B3" s="27" t="n">
        <v>30</v>
      </c>
    </row>
    <row r="4" customFormat="false" ht="15" hidden="false" customHeight="false" outlineLevel="0" collapsed="false">
      <c r="A4" s="23" t="s">
        <v>90</v>
      </c>
      <c r="B4" s="27" t="n">
        <v>7</v>
      </c>
    </row>
    <row r="5" customFormat="false" ht="15" hidden="false" customHeight="false" outlineLevel="0" collapsed="false">
      <c r="A5" s="23" t="s">
        <v>91</v>
      </c>
      <c r="B5" s="27" t="n">
        <v>3</v>
      </c>
    </row>
    <row r="6" customFormat="false" ht="15" hidden="false" customHeight="false" outlineLevel="0" collapsed="false">
      <c r="A6" s="17" t="s">
        <v>92</v>
      </c>
    </row>
    <row r="8" customFormat="false" ht="19.5" hidden="false" customHeight="true" outlineLevel="0" collapsed="false">
      <c r="D8" s="7" t="s">
        <v>93</v>
      </c>
      <c r="F8" s="7" t="s">
        <v>94</v>
      </c>
    </row>
    <row r="9" customFormat="false" ht="15" hidden="false" customHeight="false" outlineLevel="0" collapsed="false">
      <c r="D9" s="28" t="s">
        <v>40</v>
      </c>
      <c r="F9" s="28" t="s">
        <v>95</v>
      </c>
    </row>
    <row r="10" customFormat="false" ht="15" hidden="false" customHeight="false" outlineLevel="0" collapsed="false">
      <c r="D10" s="28" t="s">
        <v>46</v>
      </c>
      <c r="F10" s="28" t="s">
        <v>65</v>
      </c>
    </row>
    <row r="11" customFormat="false" ht="15" hidden="false" customHeight="false" outlineLevel="0" collapsed="false">
      <c r="D11" s="28" t="s">
        <v>52</v>
      </c>
      <c r="F11" s="28" t="s">
        <v>96</v>
      </c>
    </row>
    <row r="12" customFormat="false" ht="15" hidden="false" customHeight="false" outlineLevel="0" collapsed="false">
      <c r="D12" s="28" t="s">
        <v>56</v>
      </c>
      <c r="F12" s="28" t="s">
        <v>97</v>
      </c>
    </row>
    <row r="13" customFormat="false" ht="15" hidden="false" customHeight="false" outlineLevel="0" collapsed="false">
      <c r="D13" s="28" t="s">
        <v>60</v>
      </c>
      <c r="F13" s="28" t="s">
        <v>98</v>
      </c>
    </row>
    <row r="14" customFormat="false" ht="15" hidden="false" customHeight="false" outlineLevel="0" collapsed="false">
      <c r="D14" s="28" t="s">
        <v>99</v>
      </c>
      <c r="F14" s="28" t="s">
        <v>100</v>
      </c>
    </row>
    <row r="15" customFormat="false" ht="15" hidden="false" customHeight="false" outlineLevel="0" collapsed="false">
      <c r="D15" s="28"/>
      <c r="F15" s="28" t="s">
        <v>99</v>
      </c>
    </row>
    <row r="16" customFormat="false" ht="15" hidden="false" customHeight="false" outlineLevel="0" collapsed="false">
      <c r="D16" s="28"/>
      <c r="F16" s="28"/>
    </row>
    <row r="17" customFormat="false" ht="15" hidden="false" customHeight="false" outlineLevel="0" collapsed="false">
      <c r="D17" s="28"/>
      <c r="F17" s="28"/>
    </row>
    <row r="18" customFormat="false" ht="15" hidden="false" customHeight="false" outlineLevel="0" collapsed="false">
      <c r="D18" s="28"/>
      <c r="F18" s="28"/>
    </row>
    <row r="19" customFormat="false" ht="15" hidden="false" customHeight="false" outlineLevel="0" collapsed="false">
      <c r="D19" s="28"/>
      <c r="F19" s="28"/>
    </row>
    <row r="20" customFormat="false" ht="15" hidden="false" customHeight="false" outlineLevel="0" collapsed="false">
      <c r="D20" s="28"/>
      <c r="F20" s="28"/>
    </row>
    <row r="21" customFormat="false" ht="15" hidden="false" customHeight="false" outlineLevel="0" collapsed="false">
      <c r="D21" s="28"/>
      <c r="F21" s="28"/>
    </row>
    <row r="22" customFormat="false" ht="15" hidden="false" customHeight="false" outlineLevel="0" collapsed="false">
      <c r="D22" s="28"/>
      <c r="F22" s="28"/>
    </row>
    <row r="23" customFormat="false" ht="15" hidden="false" customHeight="false" outlineLevel="0" collapsed="false">
      <c r="D23" s="28"/>
      <c r="F23" s="28"/>
    </row>
    <row r="24" customFormat="false" ht="15" hidden="false" customHeight="false" outlineLevel="0" collapsed="false">
      <c r="D24" s="28"/>
      <c r="F24" s="28"/>
    </row>
    <row r="25" customFormat="false" ht="15" hidden="false" customHeight="false" outlineLevel="0" collapsed="false">
      <c r="D25" s="28"/>
      <c r="F25" s="28"/>
    </row>
    <row r="26" customFormat="false" ht="15" hidden="false" customHeight="false" outlineLevel="0" collapsed="false">
      <c r="D26" s="28"/>
      <c r="F26" s="28"/>
    </row>
    <row r="27" customFormat="false" ht="15" hidden="false" customHeight="false" outlineLevel="0" collapsed="false">
      <c r="D27" s="28"/>
      <c r="F27" s="28"/>
    </row>
    <row r="28" customFormat="false" ht="15" hidden="false" customHeight="false" outlineLevel="0" collapsed="false">
      <c r="D28" s="28"/>
      <c r="F28" s="28"/>
    </row>
    <row r="29" customFormat="false" ht="15" hidden="false" customHeight="false" outlineLevel="0" collapsed="false">
      <c r="D29" s="28"/>
      <c r="F29" s="28"/>
    </row>
    <row r="30" customFormat="false" ht="15" hidden="false" customHeight="false" outlineLevel="0" collapsed="false">
      <c r="D30" s="28"/>
      <c r="F30" s="28"/>
    </row>
    <row r="31" customFormat="false" ht="15" hidden="false" customHeight="false" outlineLevel="0" collapsed="false">
      <c r="D31" s="17" t="s">
        <v>101</v>
      </c>
    </row>
  </sheetData>
  <dataValidations count="1">
    <dataValidation allowBlank="false" error="Enter a number of days between 0 and 365." errorStyle="stop" errorTitle="Days" operator="between" showDropDown="false" showErrorMessage="true" showInputMessage="false" sqref="B3:B5" type="whole">
      <formula1>0</formula1>
      <formula2>365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2026-10-19T19:27:04Z</dcterms:created>
  <dc:creator>Katalaga Hakim</dc:creator>
  <dc:description/>
  <dc:language>en-US</dc:language>
  <cp:lastModifiedBy/>
  <dcterms:modified xsi:type="dcterms:W3CDTF">2026-10-19T19:27:06Z</dcterms:modified>
  <cp:revision>0</cp:revision>
  <dc:subject>Free quote tracker from katalaga.com/tools</dc:subject>
  <dc:title>Quote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